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Годовой отчет 2024\Направлено в МЭ 28.03.2025\Чеченэнерго\Форматы отчета\"/>
    </mc:Choice>
  </mc:AlternateContent>
  <bookViews>
    <workbookView xWindow="0" yWindow="0" windowWidth="28800" windowHeight="12300"/>
  </bookViews>
  <sheets>
    <sheet name="5В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'5Вв'!$A$20:$AA$201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500C2F4F_1743_499A_A051_20565DBF52B2_.wvu.PrintArea" localSheetId="0" hidden="1">'5Вв'!$A$1:$AA$202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'5Вв'!$A$1:$AA$202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95" i="1" l="1"/>
  <c r="Y195" i="1"/>
  <c r="X195" i="1"/>
  <c r="W195" i="1"/>
  <c r="V195" i="1"/>
  <c r="U195" i="1"/>
  <c r="T195" i="1"/>
  <c r="Y194" i="1"/>
  <c r="U194" i="1"/>
  <c r="Q193" i="1"/>
  <c r="M193" i="1"/>
  <c r="M171" i="1" s="1"/>
  <c r="H193" i="1"/>
  <c r="H171" i="1" s="1"/>
  <c r="S193" i="1"/>
  <c r="S171" i="1" s="1"/>
  <c r="R193" i="1"/>
  <c r="P193" i="1"/>
  <c r="O193" i="1"/>
  <c r="O171" i="1" s="1"/>
  <c r="N193" i="1"/>
  <c r="K193" i="1"/>
  <c r="J193" i="1"/>
  <c r="J171" i="1" s="1"/>
  <c r="I193" i="1"/>
  <c r="G193" i="1"/>
  <c r="F193" i="1"/>
  <c r="F171" i="1" s="1"/>
  <c r="Z192" i="1"/>
  <c r="Y192" i="1"/>
  <c r="X192" i="1"/>
  <c r="W192" i="1"/>
  <c r="V192" i="1"/>
  <c r="U192" i="1"/>
  <c r="T192" i="1"/>
  <c r="Z191" i="1"/>
  <c r="Y191" i="1"/>
  <c r="X191" i="1"/>
  <c r="W191" i="1"/>
  <c r="V191" i="1"/>
  <c r="U191" i="1"/>
  <c r="T191" i="1"/>
  <c r="Z190" i="1"/>
  <c r="Y190" i="1"/>
  <c r="X190" i="1"/>
  <c r="W190" i="1"/>
  <c r="V190" i="1"/>
  <c r="U190" i="1"/>
  <c r="T190" i="1"/>
  <c r="Z189" i="1"/>
  <c r="Y189" i="1"/>
  <c r="X189" i="1"/>
  <c r="W189" i="1"/>
  <c r="V189" i="1"/>
  <c r="U189" i="1"/>
  <c r="T189" i="1"/>
  <c r="Z188" i="1"/>
  <c r="Y188" i="1"/>
  <c r="X188" i="1"/>
  <c r="W188" i="1"/>
  <c r="V188" i="1"/>
  <c r="U188" i="1"/>
  <c r="T188" i="1"/>
  <c r="Z187" i="1"/>
  <c r="Y187" i="1"/>
  <c r="X187" i="1"/>
  <c r="W187" i="1"/>
  <c r="V187" i="1"/>
  <c r="U187" i="1"/>
  <c r="T187" i="1"/>
  <c r="Z186" i="1"/>
  <c r="Y186" i="1"/>
  <c r="X186" i="1"/>
  <c r="W186" i="1"/>
  <c r="V186" i="1"/>
  <c r="U186" i="1"/>
  <c r="T186" i="1"/>
  <c r="Z185" i="1"/>
  <c r="Y185" i="1"/>
  <c r="X185" i="1"/>
  <c r="W185" i="1"/>
  <c r="V185" i="1"/>
  <c r="U185" i="1"/>
  <c r="T185" i="1"/>
  <c r="Z184" i="1"/>
  <c r="Y184" i="1"/>
  <c r="X184" i="1"/>
  <c r="W184" i="1"/>
  <c r="V184" i="1"/>
  <c r="U184" i="1"/>
  <c r="T184" i="1"/>
  <c r="Z183" i="1"/>
  <c r="Y183" i="1"/>
  <c r="X183" i="1"/>
  <c r="W183" i="1"/>
  <c r="V183" i="1"/>
  <c r="U183" i="1"/>
  <c r="T183" i="1"/>
  <c r="Z182" i="1"/>
  <c r="Y182" i="1"/>
  <c r="X182" i="1"/>
  <c r="W182" i="1"/>
  <c r="V182" i="1"/>
  <c r="U182" i="1"/>
  <c r="T182" i="1"/>
  <c r="Z181" i="1"/>
  <c r="Y181" i="1"/>
  <c r="X181" i="1"/>
  <c r="W181" i="1"/>
  <c r="V181" i="1"/>
  <c r="U181" i="1"/>
  <c r="T181" i="1"/>
  <c r="Z180" i="1"/>
  <c r="Y180" i="1"/>
  <c r="X180" i="1"/>
  <c r="W180" i="1"/>
  <c r="V180" i="1"/>
  <c r="U180" i="1"/>
  <c r="T180" i="1"/>
  <c r="Z179" i="1"/>
  <c r="Y179" i="1"/>
  <c r="X179" i="1"/>
  <c r="W179" i="1"/>
  <c r="V179" i="1"/>
  <c r="U179" i="1"/>
  <c r="T179" i="1"/>
  <c r="Z178" i="1"/>
  <c r="Y178" i="1"/>
  <c r="X178" i="1"/>
  <c r="W178" i="1"/>
  <c r="V178" i="1"/>
  <c r="U178" i="1"/>
  <c r="T178" i="1"/>
  <c r="Z177" i="1"/>
  <c r="Y177" i="1"/>
  <c r="X177" i="1"/>
  <c r="W177" i="1"/>
  <c r="V177" i="1"/>
  <c r="U177" i="1"/>
  <c r="T177" i="1"/>
  <c r="Z176" i="1"/>
  <c r="Y176" i="1"/>
  <c r="X176" i="1"/>
  <c r="W176" i="1"/>
  <c r="V176" i="1"/>
  <c r="U176" i="1"/>
  <c r="T176" i="1"/>
  <c r="Z175" i="1"/>
  <c r="Y175" i="1"/>
  <c r="X175" i="1"/>
  <c r="W175" i="1"/>
  <c r="V175" i="1"/>
  <c r="U175" i="1"/>
  <c r="T175" i="1"/>
  <c r="Z174" i="1"/>
  <c r="Y174" i="1"/>
  <c r="X174" i="1"/>
  <c r="W174" i="1"/>
  <c r="V174" i="1"/>
  <c r="U174" i="1"/>
  <c r="T174" i="1"/>
  <c r="Z173" i="1"/>
  <c r="Y173" i="1"/>
  <c r="X173" i="1"/>
  <c r="W173" i="1"/>
  <c r="V173" i="1"/>
  <c r="U173" i="1"/>
  <c r="T173" i="1"/>
  <c r="Z172" i="1"/>
  <c r="Y172" i="1"/>
  <c r="X172" i="1"/>
  <c r="W172" i="1"/>
  <c r="V172" i="1"/>
  <c r="U172" i="1"/>
  <c r="T172" i="1"/>
  <c r="R171" i="1"/>
  <c r="Q171" i="1"/>
  <c r="P171" i="1"/>
  <c r="N171" i="1"/>
  <c r="K171" i="1"/>
  <c r="I171" i="1"/>
  <c r="G171" i="1"/>
  <c r="Z170" i="1"/>
  <c r="Y170" i="1"/>
  <c r="X170" i="1"/>
  <c r="W170" i="1"/>
  <c r="V170" i="1"/>
  <c r="U170" i="1"/>
  <c r="T170" i="1"/>
  <c r="Z169" i="1"/>
  <c r="Y169" i="1"/>
  <c r="X169" i="1"/>
  <c r="W169" i="1"/>
  <c r="V169" i="1"/>
  <c r="U169" i="1"/>
  <c r="T169" i="1"/>
  <c r="Z168" i="1"/>
  <c r="Y168" i="1"/>
  <c r="X168" i="1"/>
  <c r="W168" i="1"/>
  <c r="V168" i="1"/>
  <c r="U168" i="1"/>
  <c r="T168" i="1"/>
  <c r="Z167" i="1"/>
  <c r="Y167" i="1"/>
  <c r="X167" i="1"/>
  <c r="W167" i="1"/>
  <c r="V167" i="1"/>
  <c r="U167" i="1"/>
  <c r="T167" i="1"/>
  <c r="Z166" i="1"/>
  <c r="Y166" i="1"/>
  <c r="X166" i="1"/>
  <c r="W166" i="1"/>
  <c r="V166" i="1"/>
  <c r="U166" i="1"/>
  <c r="T166" i="1"/>
  <c r="Z165" i="1"/>
  <c r="Y165" i="1"/>
  <c r="X165" i="1"/>
  <c r="W165" i="1"/>
  <c r="V165" i="1"/>
  <c r="U165" i="1"/>
  <c r="T165" i="1"/>
  <c r="Z164" i="1"/>
  <c r="Y164" i="1"/>
  <c r="X164" i="1"/>
  <c r="W164" i="1"/>
  <c r="V164" i="1"/>
  <c r="U164" i="1"/>
  <c r="T164" i="1"/>
  <c r="Z163" i="1"/>
  <c r="Y163" i="1"/>
  <c r="X163" i="1"/>
  <c r="W163" i="1"/>
  <c r="V163" i="1"/>
  <c r="U163" i="1"/>
  <c r="T163" i="1"/>
  <c r="Z162" i="1"/>
  <c r="Y162" i="1"/>
  <c r="X162" i="1"/>
  <c r="W162" i="1"/>
  <c r="V162" i="1"/>
  <c r="U162" i="1"/>
  <c r="T162" i="1"/>
  <c r="Z161" i="1"/>
  <c r="Y161" i="1"/>
  <c r="X161" i="1"/>
  <c r="W161" i="1"/>
  <c r="V161" i="1"/>
  <c r="U161" i="1"/>
  <c r="T161" i="1"/>
  <c r="Z160" i="1"/>
  <c r="Y160" i="1"/>
  <c r="X160" i="1"/>
  <c r="W160" i="1"/>
  <c r="V160" i="1"/>
  <c r="U160" i="1"/>
  <c r="T160" i="1"/>
  <c r="Z159" i="1"/>
  <c r="Y159" i="1"/>
  <c r="X159" i="1"/>
  <c r="W159" i="1"/>
  <c r="V159" i="1"/>
  <c r="U159" i="1"/>
  <c r="T159" i="1"/>
  <c r="Z158" i="1"/>
  <c r="Y158" i="1"/>
  <c r="X158" i="1"/>
  <c r="W158" i="1"/>
  <c r="V158" i="1"/>
  <c r="U158" i="1"/>
  <c r="T158" i="1"/>
  <c r="Z157" i="1"/>
  <c r="Y157" i="1"/>
  <c r="X157" i="1"/>
  <c r="W157" i="1"/>
  <c r="V157" i="1"/>
  <c r="U157" i="1"/>
  <c r="T157" i="1"/>
  <c r="Z156" i="1"/>
  <c r="Y156" i="1"/>
  <c r="X156" i="1"/>
  <c r="W156" i="1"/>
  <c r="V156" i="1"/>
  <c r="U156" i="1"/>
  <c r="T156" i="1"/>
  <c r="Z155" i="1"/>
  <c r="Y155" i="1"/>
  <c r="X155" i="1"/>
  <c r="W155" i="1"/>
  <c r="V155" i="1"/>
  <c r="U155" i="1"/>
  <c r="T155" i="1"/>
  <c r="Z154" i="1"/>
  <c r="Y154" i="1"/>
  <c r="X154" i="1"/>
  <c r="W154" i="1"/>
  <c r="V154" i="1"/>
  <c r="U154" i="1"/>
  <c r="T154" i="1"/>
  <c r="Z153" i="1"/>
  <c r="Y153" i="1"/>
  <c r="X153" i="1"/>
  <c r="W153" i="1"/>
  <c r="V153" i="1"/>
  <c r="U153" i="1"/>
  <c r="T153" i="1"/>
  <c r="Z152" i="1"/>
  <c r="Y152" i="1"/>
  <c r="X152" i="1"/>
  <c r="W152" i="1"/>
  <c r="V152" i="1"/>
  <c r="U152" i="1"/>
  <c r="T152" i="1"/>
  <c r="Z151" i="1"/>
  <c r="Y151" i="1"/>
  <c r="X151" i="1"/>
  <c r="W151" i="1"/>
  <c r="V151" i="1"/>
  <c r="U151" i="1"/>
  <c r="T151" i="1"/>
  <c r="Z150" i="1"/>
  <c r="Y150" i="1"/>
  <c r="X150" i="1"/>
  <c r="W150" i="1"/>
  <c r="V150" i="1"/>
  <c r="U150" i="1"/>
  <c r="T150" i="1"/>
  <c r="Z149" i="1"/>
  <c r="Y149" i="1"/>
  <c r="X149" i="1"/>
  <c r="W149" i="1"/>
  <c r="V149" i="1"/>
  <c r="U149" i="1"/>
  <c r="T149" i="1"/>
  <c r="Z148" i="1"/>
  <c r="Y148" i="1"/>
  <c r="X148" i="1"/>
  <c r="W148" i="1"/>
  <c r="V148" i="1"/>
  <c r="U148" i="1"/>
  <c r="T148" i="1"/>
  <c r="Z147" i="1"/>
  <c r="Y147" i="1"/>
  <c r="X147" i="1"/>
  <c r="W147" i="1"/>
  <c r="V147" i="1"/>
  <c r="U147" i="1"/>
  <c r="T147" i="1"/>
  <c r="Z146" i="1"/>
  <c r="Y146" i="1"/>
  <c r="X146" i="1"/>
  <c r="W146" i="1"/>
  <c r="V146" i="1"/>
  <c r="U146" i="1"/>
  <c r="T146" i="1"/>
  <c r="Z145" i="1"/>
  <c r="Y145" i="1"/>
  <c r="X145" i="1"/>
  <c r="W145" i="1"/>
  <c r="V145" i="1"/>
  <c r="U145" i="1"/>
  <c r="T145" i="1"/>
  <c r="Z144" i="1"/>
  <c r="Y144" i="1"/>
  <c r="X144" i="1"/>
  <c r="W144" i="1"/>
  <c r="V144" i="1"/>
  <c r="U144" i="1"/>
  <c r="T144" i="1"/>
  <c r="Z143" i="1"/>
  <c r="Y143" i="1"/>
  <c r="X143" i="1"/>
  <c r="W143" i="1"/>
  <c r="V143" i="1"/>
  <c r="U143" i="1"/>
  <c r="T143" i="1"/>
  <c r="Z142" i="1"/>
  <c r="Y142" i="1"/>
  <c r="X142" i="1"/>
  <c r="W142" i="1"/>
  <c r="V142" i="1"/>
  <c r="U142" i="1"/>
  <c r="T142" i="1"/>
  <c r="Z141" i="1"/>
  <c r="Y141" i="1"/>
  <c r="X141" i="1"/>
  <c r="W141" i="1"/>
  <c r="V141" i="1"/>
  <c r="U141" i="1"/>
  <c r="T141" i="1"/>
  <c r="Z140" i="1"/>
  <c r="Y140" i="1"/>
  <c r="X140" i="1"/>
  <c r="W140" i="1"/>
  <c r="V140" i="1"/>
  <c r="U140" i="1"/>
  <c r="T140" i="1"/>
  <c r="Z139" i="1"/>
  <c r="Y139" i="1"/>
  <c r="X139" i="1"/>
  <c r="W139" i="1"/>
  <c r="V139" i="1"/>
  <c r="U139" i="1"/>
  <c r="T139" i="1"/>
  <c r="Z138" i="1"/>
  <c r="Y138" i="1"/>
  <c r="X138" i="1"/>
  <c r="W138" i="1"/>
  <c r="V138" i="1"/>
  <c r="U138" i="1"/>
  <c r="T138" i="1"/>
  <c r="Z137" i="1"/>
  <c r="Y137" i="1"/>
  <c r="X137" i="1"/>
  <c r="W137" i="1"/>
  <c r="V137" i="1"/>
  <c r="U137" i="1"/>
  <c r="T137" i="1"/>
  <c r="Z136" i="1"/>
  <c r="Y136" i="1"/>
  <c r="X136" i="1"/>
  <c r="W136" i="1"/>
  <c r="V136" i="1"/>
  <c r="U136" i="1"/>
  <c r="T136" i="1"/>
  <c r="Z135" i="1"/>
  <c r="Y135" i="1"/>
  <c r="X135" i="1"/>
  <c r="W135" i="1"/>
  <c r="V135" i="1"/>
  <c r="U135" i="1"/>
  <c r="T135" i="1"/>
  <c r="Z134" i="1"/>
  <c r="Y134" i="1"/>
  <c r="X134" i="1"/>
  <c r="W134" i="1"/>
  <c r="V134" i="1"/>
  <c r="U134" i="1"/>
  <c r="T134" i="1"/>
  <c r="Z133" i="1"/>
  <c r="Y133" i="1"/>
  <c r="X133" i="1"/>
  <c r="W133" i="1"/>
  <c r="V133" i="1"/>
  <c r="U133" i="1"/>
  <c r="T133" i="1"/>
  <c r="Z132" i="1"/>
  <c r="Y132" i="1"/>
  <c r="X132" i="1"/>
  <c r="W132" i="1"/>
  <c r="V132" i="1"/>
  <c r="U132" i="1"/>
  <c r="T132" i="1"/>
  <c r="X131" i="1"/>
  <c r="T131" i="1"/>
  <c r="W131" i="1"/>
  <c r="Y130" i="1"/>
  <c r="W130" i="1"/>
  <c r="U130" i="1"/>
  <c r="Z130" i="1"/>
  <c r="Z129" i="1"/>
  <c r="V129" i="1"/>
  <c r="Y128" i="1"/>
  <c r="W128" i="1"/>
  <c r="U128" i="1"/>
  <c r="X128" i="1"/>
  <c r="X127" i="1"/>
  <c r="T127" i="1"/>
  <c r="P123" i="1"/>
  <c r="K123" i="1"/>
  <c r="G123" i="1"/>
  <c r="W127" i="1"/>
  <c r="Y126" i="1"/>
  <c r="W126" i="1"/>
  <c r="U126" i="1"/>
  <c r="S123" i="1"/>
  <c r="O123" i="1"/>
  <c r="J123" i="1"/>
  <c r="Z126" i="1"/>
  <c r="Z125" i="1"/>
  <c r="R123" i="1"/>
  <c r="N123" i="1"/>
  <c r="Y124" i="1"/>
  <c r="W124" i="1"/>
  <c r="U124" i="1"/>
  <c r="Q123" i="1"/>
  <c r="M123" i="1"/>
  <c r="H123" i="1"/>
  <c r="X124" i="1"/>
  <c r="F123" i="1"/>
  <c r="Z122" i="1"/>
  <c r="Y122" i="1"/>
  <c r="X122" i="1"/>
  <c r="W122" i="1"/>
  <c r="V122" i="1"/>
  <c r="U122" i="1"/>
  <c r="T122" i="1"/>
  <c r="Z121" i="1"/>
  <c r="V121" i="1"/>
  <c r="Y120" i="1"/>
  <c r="U120" i="1"/>
  <c r="X120" i="1"/>
  <c r="X119" i="1"/>
  <c r="T119" i="1"/>
  <c r="W118" i="1"/>
  <c r="Y118" i="1"/>
  <c r="U118" i="1"/>
  <c r="Z118" i="1"/>
  <c r="V117" i="1"/>
  <c r="Z117" i="1"/>
  <c r="Y116" i="1"/>
  <c r="U116" i="1"/>
  <c r="X115" i="1"/>
  <c r="T115" i="1"/>
  <c r="W114" i="1"/>
  <c r="O111" i="1"/>
  <c r="R111" i="1"/>
  <c r="N111" i="1"/>
  <c r="Y112" i="1"/>
  <c r="U112" i="1"/>
  <c r="S111" i="1"/>
  <c r="J111" i="1"/>
  <c r="F111" i="1"/>
  <c r="Z110" i="1"/>
  <c r="Y110" i="1"/>
  <c r="X110" i="1"/>
  <c r="W110" i="1"/>
  <c r="V110" i="1"/>
  <c r="U110" i="1"/>
  <c r="T110" i="1"/>
  <c r="Z109" i="1"/>
  <c r="Y109" i="1"/>
  <c r="X109" i="1"/>
  <c r="W109" i="1"/>
  <c r="V109" i="1"/>
  <c r="U109" i="1"/>
  <c r="T109" i="1"/>
  <c r="Y108" i="1"/>
  <c r="U108" i="1"/>
  <c r="S108" i="1"/>
  <c r="R108" i="1"/>
  <c r="Q108" i="1"/>
  <c r="P108" i="1"/>
  <c r="O108" i="1"/>
  <c r="N108" i="1"/>
  <c r="M108" i="1"/>
  <c r="K108" i="1"/>
  <c r="J108" i="1"/>
  <c r="I108" i="1"/>
  <c r="H108" i="1"/>
  <c r="W108" i="1" s="1"/>
  <c r="G108" i="1"/>
  <c r="F108" i="1"/>
  <c r="E108" i="1"/>
  <c r="X108" i="1" s="1"/>
  <c r="Z107" i="1"/>
  <c r="Y107" i="1"/>
  <c r="X107" i="1"/>
  <c r="W107" i="1"/>
  <c r="V107" i="1"/>
  <c r="U107" i="1"/>
  <c r="T107" i="1"/>
  <c r="Z106" i="1"/>
  <c r="Y106" i="1"/>
  <c r="X106" i="1"/>
  <c r="W106" i="1"/>
  <c r="V106" i="1"/>
  <c r="U106" i="1"/>
  <c r="T106" i="1"/>
  <c r="W105" i="1"/>
  <c r="S105" i="1"/>
  <c r="S83" i="1" s="1"/>
  <c r="S23" i="1" s="1"/>
  <c r="R105" i="1"/>
  <c r="Q105" i="1"/>
  <c r="X105" i="1" s="1"/>
  <c r="P105" i="1"/>
  <c r="O105" i="1"/>
  <c r="N105" i="1"/>
  <c r="M105" i="1"/>
  <c r="T105" i="1" s="1"/>
  <c r="K105" i="1"/>
  <c r="J105" i="1"/>
  <c r="Y105" i="1" s="1"/>
  <c r="I105" i="1"/>
  <c r="H105" i="1"/>
  <c r="G105" i="1"/>
  <c r="F105" i="1"/>
  <c r="U105" i="1" s="1"/>
  <c r="E105" i="1"/>
  <c r="Z104" i="1"/>
  <c r="N101" i="1"/>
  <c r="Y103" i="1"/>
  <c r="U103" i="1"/>
  <c r="Q101" i="1"/>
  <c r="M101" i="1"/>
  <c r="H101" i="1"/>
  <c r="X103" i="1"/>
  <c r="X102" i="1"/>
  <c r="T102" i="1"/>
  <c r="P101" i="1"/>
  <c r="K101" i="1"/>
  <c r="G101" i="1"/>
  <c r="W102" i="1"/>
  <c r="S101" i="1"/>
  <c r="R101" i="1"/>
  <c r="O101" i="1"/>
  <c r="J101" i="1"/>
  <c r="I101" i="1"/>
  <c r="F101" i="1"/>
  <c r="Z100" i="1"/>
  <c r="Y100" i="1"/>
  <c r="X100" i="1"/>
  <c r="W100" i="1"/>
  <c r="V100" i="1"/>
  <c r="U100" i="1"/>
  <c r="T100" i="1"/>
  <c r="Y99" i="1"/>
  <c r="U99" i="1"/>
  <c r="X99" i="1"/>
  <c r="X98" i="1"/>
  <c r="T98" i="1"/>
  <c r="W97" i="1"/>
  <c r="S93" i="1"/>
  <c r="S92" i="1" s="1"/>
  <c r="O93" i="1"/>
  <c r="O92" i="1" s="1"/>
  <c r="J93" i="1"/>
  <c r="J92" i="1" s="1"/>
  <c r="Z97" i="1"/>
  <c r="V96" i="1"/>
  <c r="N93" i="1"/>
  <c r="N92" i="1" s="1"/>
  <c r="Z96" i="1"/>
  <c r="Y95" i="1"/>
  <c r="U95" i="1"/>
  <c r="Q93" i="1"/>
  <c r="Q92" i="1" s="1"/>
  <c r="M93" i="1"/>
  <c r="M92" i="1" s="1"/>
  <c r="H93" i="1"/>
  <c r="H92" i="1" s="1"/>
  <c r="X94" i="1"/>
  <c r="T94" i="1"/>
  <c r="F93" i="1"/>
  <c r="F92" i="1" s="1"/>
  <c r="R93" i="1"/>
  <c r="R92" i="1" s="1"/>
  <c r="I93" i="1"/>
  <c r="I92" i="1" s="1"/>
  <c r="E93" i="1"/>
  <c r="Z91" i="1"/>
  <c r="Y91" i="1"/>
  <c r="X91" i="1"/>
  <c r="W91" i="1"/>
  <c r="V91" i="1"/>
  <c r="U91" i="1"/>
  <c r="T91" i="1"/>
  <c r="V90" i="1"/>
  <c r="Y89" i="1"/>
  <c r="X89" i="1"/>
  <c r="U89" i="1"/>
  <c r="T89" i="1"/>
  <c r="K85" i="1"/>
  <c r="K84" i="1" s="1"/>
  <c r="G85" i="1"/>
  <c r="G84" i="1" s="1"/>
  <c r="Z89" i="1"/>
  <c r="X88" i="1"/>
  <c r="W88" i="1"/>
  <c r="T88" i="1"/>
  <c r="O85" i="1"/>
  <c r="O84" i="1" s="1"/>
  <c r="O83" i="1" s="1"/>
  <c r="Z87" i="1"/>
  <c r="Y86" i="1"/>
  <c r="U86" i="1"/>
  <c r="Q85" i="1"/>
  <c r="Q84" i="1" s="1"/>
  <c r="Q83" i="1" s="1"/>
  <c r="M85" i="1"/>
  <c r="M84" i="1" s="1"/>
  <c r="M83" i="1" s="1"/>
  <c r="H85" i="1"/>
  <c r="H84" i="1" s="1"/>
  <c r="H83" i="1" s="1"/>
  <c r="S85" i="1"/>
  <c r="S84" i="1" s="1"/>
  <c r="J85" i="1"/>
  <c r="J84" i="1" s="1"/>
  <c r="J83" i="1" s="1"/>
  <c r="J23" i="1" s="1"/>
  <c r="F85" i="1"/>
  <c r="F84" i="1" s="1"/>
  <c r="F83" i="1"/>
  <c r="Z82" i="1"/>
  <c r="V82" i="1"/>
  <c r="Y81" i="1"/>
  <c r="Y80" i="1"/>
  <c r="X80" i="1"/>
  <c r="U80" i="1"/>
  <c r="T80" i="1"/>
  <c r="Z80" i="1"/>
  <c r="X79" i="1"/>
  <c r="W79" i="1"/>
  <c r="T79" i="1"/>
  <c r="Z79" i="1"/>
  <c r="W78" i="1"/>
  <c r="V78" i="1"/>
  <c r="S77" i="1"/>
  <c r="S75" i="1" s="1"/>
  <c r="R77" i="1"/>
  <c r="O77" i="1"/>
  <c r="J77" i="1"/>
  <c r="J75" i="1" s="1"/>
  <c r="F77" i="1"/>
  <c r="Q77" i="1"/>
  <c r="Q75" i="1" s="1"/>
  <c r="P77" i="1"/>
  <c r="P75" i="1" s="1"/>
  <c r="K77" i="1"/>
  <c r="K75" i="1" s="1"/>
  <c r="H77" i="1"/>
  <c r="H75" i="1" s="1"/>
  <c r="G77" i="1"/>
  <c r="G75" i="1" s="1"/>
  <c r="Z76" i="1"/>
  <c r="Y76" i="1"/>
  <c r="X76" i="1"/>
  <c r="W76" i="1"/>
  <c r="V76" i="1"/>
  <c r="U76" i="1"/>
  <c r="T76" i="1"/>
  <c r="R75" i="1"/>
  <c r="O75" i="1"/>
  <c r="F75" i="1"/>
  <c r="U74" i="1"/>
  <c r="R73" i="1"/>
  <c r="Q73" i="1"/>
  <c r="N73" i="1"/>
  <c r="M73" i="1"/>
  <c r="I73" i="1"/>
  <c r="H73" i="1"/>
  <c r="V74" i="1"/>
  <c r="S73" i="1"/>
  <c r="P73" i="1"/>
  <c r="O73" i="1"/>
  <c r="K73" i="1"/>
  <c r="J73" i="1"/>
  <c r="G73" i="1"/>
  <c r="F73" i="1"/>
  <c r="Z72" i="1"/>
  <c r="Y72" i="1"/>
  <c r="X72" i="1"/>
  <c r="W72" i="1"/>
  <c r="V72" i="1"/>
  <c r="U72" i="1"/>
  <c r="T72" i="1"/>
  <c r="Z71" i="1"/>
  <c r="U71" i="1"/>
  <c r="S69" i="1"/>
  <c r="S68" i="1" s="1"/>
  <c r="V71" i="1"/>
  <c r="R69" i="1"/>
  <c r="R68" i="1" s="1"/>
  <c r="R61" i="1" s="1"/>
  <c r="Q69" i="1"/>
  <c r="N69" i="1"/>
  <c r="M69" i="1"/>
  <c r="I69" i="1"/>
  <c r="I68" i="1" s="1"/>
  <c r="H69" i="1"/>
  <c r="G69" i="1"/>
  <c r="P69" i="1"/>
  <c r="P68" i="1" s="1"/>
  <c r="O69" i="1"/>
  <c r="O68" i="1" s="1"/>
  <c r="K69" i="1"/>
  <c r="K68" i="1" s="1"/>
  <c r="J69" i="1"/>
  <c r="J68" i="1" s="1"/>
  <c r="F69" i="1"/>
  <c r="F68" i="1" s="1"/>
  <c r="Q68" i="1"/>
  <c r="N68" i="1"/>
  <c r="M68" i="1"/>
  <c r="H68" i="1"/>
  <c r="Y67" i="1"/>
  <c r="U67" i="1"/>
  <c r="X67" i="1"/>
  <c r="T67" i="1"/>
  <c r="H66" i="1"/>
  <c r="V66" i="1"/>
  <c r="U66" i="1"/>
  <c r="S66" i="1"/>
  <c r="R66" i="1"/>
  <c r="P66" i="1"/>
  <c r="O66" i="1"/>
  <c r="N66" i="1"/>
  <c r="K66" i="1"/>
  <c r="Z66" i="1" s="1"/>
  <c r="J66" i="1"/>
  <c r="Y66" i="1" s="1"/>
  <c r="I66" i="1"/>
  <c r="G66" i="1"/>
  <c r="F66" i="1"/>
  <c r="E66" i="1"/>
  <c r="Z65" i="1"/>
  <c r="Y65" i="1"/>
  <c r="X65" i="1"/>
  <c r="W65" i="1"/>
  <c r="V65" i="1"/>
  <c r="U65" i="1"/>
  <c r="T65" i="1"/>
  <c r="X64" i="1"/>
  <c r="T64" i="1"/>
  <c r="S63" i="1"/>
  <c r="S62" i="1" s="1"/>
  <c r="S61" i="1" s="1"/>
  <c r="O63" i="1"/>
  <c r="O62" i="1" s="1"/>
  <c r="O61" i="1" s="1"/>
  <c r="K63" i="1"/>
  <c r="K62" i="1" s="1"/>
  <c r="K61" i="1" s="1"/>
  <c r="J63" i="1"/>
  <c r="J62" i="1" s="1"/>
  <c r="J61" i="1" s="1"/>
  <c r="G63" i="1"/>
  <c r="F63" i="1"/>
  <c r="F62" i="1" s="1"/>
  <c r="Z64" i="1"/>
  <c r="R63" i="1"/>
  <c r="R62" i="1" s="1"/>
  <c r="Q63" i="1"/>
  <c r="N63" i="1"/>
  <c r="N62" i="1" s="1"/>
  <c r="M63" i="1"/>
  <c r="I63" i="1"/>
  <c r="I62" i="1" s="1"/>
  <c r="I61" i="1" s="1"/>
  <c r="H63" i="1"/>
  <c r="E63" i="1"/>
  <c r="V63" i="1" s="1"/>
  <c r="G62" i="1"/>
  <c r="N61" i="1"/>
  <c r="Z60" i="1"/>
  <c r="Y60" i="1"/>
  <c r="X60" i="1"/>
  <c r="W60" i="1"/>
  <c r="V60" i="1"/>
  <c r="U60" i="1"/>
  <c r="T60" i="1"/>
  <c r="Z59" i="1"/>
  <c r="Y59" i="1"/>
  <c r="X59" i="1"/>
  <c r="W59" i="1"/>
  <c r="V59" i="1"/>
  <c r="U59" i="1"/>
  <c r="T59" i="1"/>
  <c r="X58" i="1"/>
  <c r="T58" i="1"/>
  <c r="S58" i="1"/>
  <c r="R58" i="1"/>
  <c r="Q58" i="1"/>
  <c r="P58" i="1"/>
  <c r="W58" i="1" s="1"/>
  <c r="O58" i="1"/>
  <c r="N58" i="1"/>
  <c r="M58" i="1"/>
  <c r="K58" i="1"/>
  <c r="J58" i="1"/>
  <c r="I58" i="1"/>
  <c r="H58" i="1"/>
  <c r="G58" i="1"/>
  <c r="F58" i="1"/>
  <c r="E58" i="1"/>
  <c r="Z58" i="1" s="1"/>
  <c r="W57" i="1"/>
  <c r="Z57" i="1"/>
  <c r="Z56" i="1"/>
  <c r="V56" i="1"/>
  <c r="Y55" i="1"/>
  <c r="U55" i="1"/>
  <c r="X55" i="1"/>
  <c r="T55" i="1"/>
  <c r="W55" i="1"/>
  <c r="X54" i="1"/>
  <c r="T54" i="1"/>
  <c r="W54" i="1"/>
  <c r="W53" i="1"/>
  <c r="Z53" i="1"/>
  <c r="V52" i="1"/>
  <c r="Z52" i="1"/>
  <c r="Y51" i="1"/>
  <c r="U51" i="1"/>
  <c r="X51" i="1"/>
  <c r="T51" i="1"/>
  <c r="X50" i="1"/>
  <c r="T50" i="1"/>
  <c r="S49" i="1"/>
  <c r="O49" i="1"/>
  <c r="J49" i="1"/>
  <c r="F49" i="1"/>
  <c r="Y49" i="1"/>
  <c r="R49" i="1"/>
  <c r="R46" i="1" s="1"/>
  <c r="R45" i="1" s="1"/>
  <c r="Q49" i="1"/>
  <c r="Q46" i="1" s="1"/>
  <c r="N49" i="1"/>
  <c r="I49" i="1"/>
  <c r="I46" i="1" s="1"/>
  <c r="H49" i="1"/>
  <c r="H46" i="1" s="1"/>
  <c r="E49" i="1"/>
  <c r="U49" i="1" s="1"/>
  <c r="Y48" i="1"/>
  <c r="X48" i="1"/>
  <c r="U48" i="1"/>
  <c r="T48" i="1"/>
  <c r="X47" i="1"/>
  <c r="W47" i="1"/>
  <c r="T47" i="1"/>
  <c r="Z47" i="1"/>
  <c r="N46" i="1"/>
  <c r="E46" i="1"/>
  <c r="Z42" i="1"/>
  <c r="Y42" i="1"/>
  <c r="X42" i="1"/>
  <c r="W42" i="1"/>
  <c r="V42" i="1"/>
  <c r="U42" i="1"/>
  <c r="T42" i="1"/>
  <c r="S41" i="1"/>
  <c r="R41" i="1"/>
  <c r="Q41" i="1"/>
  <c r="P41" i="1"/>
  <c r="N41" i="1"/>
  <c r="M41" i="1"/>
  <c r="K41" i="1"/>
  <c r="J41" i="1"/>
  <c r="I41" i="1"/>
  <c r="H41" i="1"/>
  <c r="G41" i="1"/>
  <c r="F41" i="1"/>
  <c r="X40" i="1"/>
  <c r="W40" i="1"/>
  <c r="T40" i="1"/>
  <c r="S40" i="1"/>
  <c r="R40" i="1"/>
  <c r="Q40" i="1"/>
  <c r="P40" i="1"/>
  <c r="O40" i="1"/>
  <c r="N40" i="1"/>
  <c r="M40" i="1"/>
  <c r="K40" i="1"/>
  <c r="J40" i="1"/>
  <c r="I40" i="1"/>
  <c r="H40" i="1"/>
  <c r="G40" i="1"/>
  <c r="F40" i="1"/>
  <c r="E40" i="1"/>
  <c r="Z40" i="1" s="1"/>
  <c r="Y39" i="1"/>
  <c r="U39" i="1"/>
  <c r="S39" i="1"/>
  <c r="R39" i="1"/>
  <c r="Q39" i="1"/>
  <c r="P39" i="1"/>
  <c r="O39" i="1"/>
  <c r="N39" i="1"/>
  <c r="M39" i="1"/>
  <c r="K39" i="1"/>
  <c r="J39" i="1"/>
  <c r="I39" i="1"/>
  <c r="H39" i="1"/>
  <c r="G39" i="1"/>
  <c r="F39" i="1"/>
  <c r="E39" i="1"/>
  <c r="X39" i="1" s="1"/>
  <c r="X38" i="1"/>
  <c r="W38" i="1"/>
  <c r="T38" i="1"/>
  <c r="S38" i="1"/>
  <c r="R38" i="1"/>
  <c r="Q38" i="1"/>
  <c r="P38" i="1"/>
  <c r="O38" i="1"/>
  <c r="N38" i="1"/>
  <c r="M38" i="1"/>
  <c r="K38" i="1"/>
  <c r="J38" i="1"/>
  <c r="Y38" i="1" s="1"/>
  <c r="I38" i="1"/>
  <c r="H38" i="1"/>
  <c r="G38" i="1"/>
  <c r="F38" i="1"/>
  <c r="U38" i="1" s="1"/>
  <c r="E38" i="1"/>
  <c r="Z38" i="1" s="1"/>
  <c r="Y37" i="1"/>
  <c r="U37" i="1"/>
  <c r="S37" i="1"/>
  <c r="R37" i="1"/>
  <c r="Q37" i="1"/>
  <c r="P37" i="1"/>
  <c r="O37" i="1"/>
  <c r="N37" i="1"/>
  <c r="M37" i="1"/>
  <c r="K37" i="1"/>
  <c r="J37" i="1"/>
  <c r="I37" i="1"/>
  <c r="H37" i="1"/>
  <c r="G37" i="1"/>
  <c r="F37" i="1"/>
  <c r="E37" i="1"/>
  <c r="X37" i="1" s="1"/>
  <c r="S36" i="1"/>
  <c r="R36" i="1"/>
  <c r="Q36" i="1"/>
  <c r="P36" i="1"/>
  <c r="O36" i="1"/>
  <c r="N36" i="1"/>
  <c r="M36" i="1"/>
  <c r="K36" i="1"/>
  <c r="J36" i="1"/>
  <c r="I36" i="1"/>
  <c r="H36" i="1"/>
  <c r="G36" i="1"/>
  <c r="F36" i="1"/>
  <c r="Z35" i="1"/>
  <c r="Y35" i="1"/>
  <c r="X35" i="1"/>
  <c r="W35" i="1"/>
  <c r="V35" i="1"/>
  <c r="U35" i="1"/>
  <c r="T35" i="1"/>
  <c r="Z34" i="1"/>
  <c r="Y34" i="1"/>
  <c r="X34" i="1"/>
  <c r="W34" i="1"/>
  <c r="V34" i="1"/>
  <c r="U34" i="1"/>
  <c r="T34" i="1"/>
  <c r="Z33" i="1"/>
  <c r="Y33" i="1"/>
  <c r="X33" i="1"/>
  <c r="W33" i="1"/>
  <c r="V33" i="1"/>
  <c r="U33" i="1"/>
  <c r="T33" i="1"/>
  <c r="Z32" i="1"/>
  <c r="Y32" i="1"/>
  <c r="X32" i="1"/>
  <c r="W32" i="1"/>
  <c r="V32" i="1"/>
  <c r="U32" i="1"/>
  <c r="T32" i="1"/>
  <c r="Z31" i="1"/>
  <c r="Y31" i="1"/>
  <c r="X31" i="1"/>
  <c r="W31" i="1"/>
  <c r="V31" i="1"/>
  <c r="U31" i="1"/>
  <c r="T31" i="1"/>
  <c r="Z30" i="1"/>
  <c r="Y30" i="1"/>
  <c r="X30" i="1"/>
  <c r="W30" i="1"/>
  <c r="V30" i="1"/>
  <c r="U30" i="1"/>
  <c r="T30" i="1"/>
  <c r="Z29" i="1"/>
  <c r="Y29" i="1"/>
  <c r="X29" i="1"/>
  <c r="W29" i="1"/>
  <c r="V29" i="1"/>
  <c r="U29" i="1"/>
  <c r="T29" i="1"/>
  <c r="Z28" i="1"/>
  <c r="Y28" i="1"/>
  <c r="X28" i="1"/>
  <c r="W28" i="1"/>
  <c r="V28" i="1"/>
  <c r="U28" i="1"/>
  <c r="T28" i="1"/>
  <c r="S27" i="1"/>
  <c r="R27" i="1"/>
  <c r="Q27" i="1"/>
  <c r="P27" i="1"/>
  <c r="O27" i="1"/>
  <c r="N27" i="1"/>
  <c r="M27" i="1"/>
  <c r="K27" i="1"/>
  <c r="J27" i="1"/>
  <c r="H27" i="1"/>
  <c r="G27" i="1"/>
  <c r="F27" i="1"/>
  <c r="X26" i="1"/>
  <c r="W26" i="1"/>
  <c r="T26" i="1"/>
  <c r="S26" i="1"/>
  <c r="R26" i="1"/>
  <c r="Q26" i="1"/>
  <c r="P26" i="1"/>
  <c r="O26" i="1"/>
  <c r="N26" i="1"/>
  <c r="M26" i="1"/>
  <c r="K26" i="1"/>
  <c r="J26" i="1"/>
  <c r="Y26" i="1" s="1"/>
  <c r="I26" i="1"/>
  <c r="H26" i="1"/>
  <c r="G26" i="1"/>
  <c r="F26" i="1"/>
  <c r="U26" i="1" s="1"/>
  <c r="E26" i="1"/>
  <c r="Z26" i="1" s="1"/>
  <c r="S25" i="1"/>
  <c r="R25" i="1"/>
  <c r="O25" i="1"/>
  <c r="N25" i="1"/>
  <c r="J25" i="1"/>
  <c r="F25" i="1"/>
  <c r="X24" i="1"/>
  <c r="W24" i="1"/>
  <c r="T24" i="1"/>
  <c r="S24" i="1"/>
  <c r="R24" i="1"/>
  <c r="Q24" i="1"/>
  <c r="P24" i="1"/>
  <c r="O24" i="1"/>
  <c r="N24" i="1"/>
  <c r="M24" i="1"/>
  <c r="K24" i="1"/>
  <c r="J24" i="1"/>
  <c r="Y24" i="1" s="1"/>
  <c r="I24" i="1"/>
  <c r="H24" i="1"/>
  <c r="G24" i="1"/>
  <c r="F24" i="1"/>
  <c r="U24" i="1" s="1"/>
  <c r="E24" i="1"/>
  <c r="Z24" i="1" s="1"/>
  <c r="Q23" i="1"/>
  <c r="O23" i="1"/>
  <c r="M23" i="1"/>
  <c r="H23" i="1"/>
  <c r="F23" i="1"/>
  <c r="E19" i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D19" i="1"/>
  <c r="R22" i="1" l="1"/>
  <c r="R44" i="1"/>
  <c r="R43" i="1" s="1"/>
  <c r="N45" i="1"/>
  <c r="H62" i="1"/>
  <c r="H61" i="1" s="1"/>
  <c r="H45" i="1" s="1"/>
  <c r="V37" i="1"/>
  <c r="Z37" i="1"/>
  <c r="V39" i="1"/>
  <c r="Z39" i="1"/>
  <c r="F46" i="1"/>
  <c r="J46" i="1"/>
  <c r="J45" i="1" s="1"/>
  <c r="O46" i="1"/>
  <c r="O45" i="1" s="1"/>
  <c r="S46" i="1"/>
  <c r="S45" i="1" s="1"/>
  <c r="G49" i="1"/>
  <c r="K49" i="1"/>
  <c r="Z49" i="1" s="1"/>
  <c r="W50" i="1"/>
  <c r="P49" i="1"/>
  <c r="W51" i="1"/>
  <c r="G61" i="1"/>
  <c r="W70" i="1"/>
  <c r="Z70" i="1"/>
  <c r="U70" i="1"/>
  <c r="E69" i="1"/>
  <c r="Y70" i="1"/>
  <c r="T70" i="1"/>
  <c r="X70" i="1"/>
  <c r="X46" i="1"/>
  <c r="T46" i="1"/>
  <c r="W37" i="1"/>
  <c r="W39" i="1"/>
  <c r="U40" i="1"/>
  <c r="Y40" i="1"/>
  <c r="O41" i="1"/>
  <c r="G46" i="1"/>
  <c r="G45" i="1" s="1"/>
  <c r="K46" i="1"/>
  <c r="K45" i="1" s="1"/>
  <c r="P46" i="1"/>
  <c r="W46" i="1" s="1"/>
  <c r="M49" i="1"/>
  <c r="M46" i="1" s="1"/>
  <c r="Z54" i="1"/>
  <c r="Y56" i="1"/>
  <c r="U56" i="1"/>
  <c r="X56" i="1"/>
  <c r="T56" i="1"/>
  <c r="W56" i="1"/>
  <c r="F61" i="1"/>
  <c r="M66" i="1"/>
  <c r="M62" i="1" s="1"/>
  <c r="M61" i="1" s="1"/>
  <c r="Q66" i="1"/>
  <c r="Q62" i="1" s="1"/>
  <c r="Q61" i="1" s="1"/>
  <c r="Q45" i="1" s="1"/>
  <c r="W67" i="1"/>
  <c r="V24" i="1"/>
  <c r="V26" i="1"/>
  <c r="T37" i="1"/>
  <c r="V38" i="1"/>
  <c r="T39" i="1"/>
  <c r="V40" i="1"/>
  <c r="U46" i="1"/>
  <c r="W48" i="1"/>
  <c r="X49" i="1"/>
  <c r="T49" i="1"/>
  <c r="W49" i="1"/>
  <c r="V49" i="1"/>
  <c r="Z50" i="1"/>
  <c r="Y52" i="1"/>
  <c r="U52" i="1"/>
  <c r="X52" i="1"/>
  <c r="T52" i="1"/>
  <c r="W52" i="1"/>
  <c r="Y63" i="1"/>
  <c r="U63" i="1"/>
  <c r="X63" i="1"/>
  <c r="T63" i="1"/>
  <c r="E62" i="1"/>
  <c r="Z63" i="1"/>
  <c r="W64" i="1"/>
  <c r="P63" i="1"/>
  <c r="P62" i="1" s="1"/>
  <c r="P61" i="1" s="1"/>
  <c r="G68" i="1"/>
  <c r="V70" i="1"/>
  <c r="U47" i="1"/>
  <c r="Y47" i="1"/>
  <c r="V48" i="1"/>
  <c r="Z48" i="1"/>
  <c r="U50" i="1"/>
  <c r="Y50" i="1"/>
  <c r="V51" i="1"/>
  <c r="Z51" i="1"/>
  <c r="T53" i="1"/>
  <c r="X53" i="1"/>
  <c r="U54" i="1"/>
  <c r="Y54" i="1"/>
  <c r="V55" i="1"/>
  <c r="Z55" i="1"/>
  <c r="T57" i="1"/>
  <c r="X57" i="1"/>
  <c r="U58" i="1"/>
  <c r="Y58" i="1"/>
  <c r="U64" i="1"/>
  <c r="Y64" i="1"/>
  <c r="X66" i="1"/>
  <c r="T66" i="1"/>
  <c r="W66" i="1"/>
  <c r="Z67" i="1"/>
  <c r="M77" i="1"/>
  <c r="M75" i="1" s="1"/>
  <c r="Y78" i="1"/>
  <c r="U78" i="1"/>
  <c r="X78" i="1"/>
  <c r="T78" i="1"/>
  <c r="E77" i="1"/>
  <c r="I77" i="1"/>
  <c r="I75" i="1" s="1"/>
  <c r="I45" i="1" s="1"/>
  <c r="N77" i="1"/>
  <c r="N75" i="1" s="1"/>
  <c r="Z78" i="1"/>
  <c r="W80" i="1"/>
  <c r="U81" i="1"/>
  <c r="Y82" i="1"/>
  <c r="U82" i="1"/>
  <c r="X82" i="1"/>
  <c r="T82" i="1"/>
  <c r="W82" i="1"/>
  <c r="X86" i="1"/>
  <c r="I85" i="1"/>
  <c r="I84" i="1" s="1"/>
  <c r="I83" i="1" s="1"/>
  <c r="I23" i="1" s="1"/>
  <c r="N85" i="1"/>
  <c r="N84" i="1" s="1"/>
  <c r="N83" i="1" s="1"/>
  <c r="N23" i="1" s="1"/>
  <c r="R85" i="1"/>
  <c r="R84" i="1" s="1"/>
  <c r="R83" i="1" s="1"/>
  <c r="R23" i="1" s="1"/>
  <c r="V87" i="1"/>
  <c r="Z88" i="1"/>
  <c r="V47" i="1"/>
  <c r="V50" i="1"/>
  <c r="U53" i="1"/>
  <c r="Y53" i="1"/>
  <c r="V54" i="1"/>
  <c r="U57" i="1"/>
  <c r="Y57" i="1"/>
  <c r="V58" i="1"/>
  <c r="V64" i="1"/>
  <c r="X71" i="1"/>
  <c r="T71" i="1"/>
  <c r="W71" i="1"/>
  <c r="X74" i="1"/>
  <c r="T74" i="1"/>
  <c r="E73" i="1"/>
  <c r="W74" i="1"/>
  <c r="Y74" i="1"/>
  <c r="K83" i="1"/>
  <c r="K23" i="1" s="1"/>
  <c r="W89" i="1"/>
  <c r="P85" i="1"/>
  <c r="P84" i="1" s="1"/>
  <c r="Y113" i="1"/>
  <c r="U113" i="1"/>
  <c r="X113" i="1"/>
  <c r="T113" i="1"/>
  <c r="W113" i="1"/>
  <c r="Z113" i="1"/>
  <c r="V113" i="1"/>
  <c r="V53" i="1"/>
  <c r="V57" i="1"/>
  <c r="Y71" i="1"/>
  <c r="Z74" i="1"/>
  <c r="X81" i="1"/>
  <c r="T81" i="1"/>
  <c r="W81" i="1"/>
  <c r="Z81" i="1"/>
  <c r="V81" i="1"/>
  <c r="Y87" i="1"/>
  <c r="U87" i="1"/>
  <c r="X87" i="1"/>
  <c r="T87" i="1"/>
  <c r="W87" i="1"/>
  <c r="Y93" i="1"/>
  <c r="U93" i="1"/>
  <c r="X93" i="1"/>
  <c r="T93" i="1"/>
  <c r="E92" i="1"/>
  <c r="W93" i="1"/>
  <c r="V86" i="1"/>
  <c r="Z86" i="1"/>
  <c r="Y90" i="1"/>
  <c r="U90" i="1"/>
  <c r="W90" i="1"/>
  <c r="G93" i="1"/>
  <c r="G92" i="1" s="1"/>
  <c r="G83" i="1" s="1"/>
  <c r="G23" i="1" s="1"/>
  <c r="K93" i="1"/>
  <c r="K92" i="1" s="1"/>
  <c r="P93" i="1"/>
  <c r="P92" i="1" s="1"/>
  <c r="X95" i="1"/>
  <c r="Y104" i="1"/>
  <c r="U104" i="1"/>
  <c r="X104" i="1"/>
  <c r="T104" i="1"/>
  <c r="W104" i="1"/>
  <c r="H111" i="1"/>
  <c r="H25" i="1" s="1"/>
  <c r="M111" i="1"/>
  <c r="M25" i="1" s="1"/>
  <c r="Q111" i="1"/>
  <c r="Q25" i="1" s="1"/>
  <c r="G111" i="1"/>
  <c r="G25" i="1" s="1"/>
  <c r="K111" i="1"/>
  <c r="K25" i="1" s="1"/>
  <c r="P111" i="1"/>
  <c r="P25" i="1" s="1"/>
  <c r="X116" i="1"/>
  <c r="Y125" i="1"/>
  <c r="U125" i="1"/>
  <c r="X125" i="1"/>
  <c r="T125" i="1"/>
  <c r="W125" i="1"/>
  <c r="V67" i="1"/>
  <c r="U79" i="1"/>
  <c r="Y79" i="1"/>
  <c r="V80" i="1"/>
  <c r="W86" i="1"/>
  <c r="U88" i="1"/>
  <c r="Y88" i="1"/>
  <c r="V89" i="1"/>
  <c r="X90" i="1"/>
  <c r="W98" i="1"/>
  <c r="E101" i="1"/>
  <c r="X112" i="1"/>
  <c r="I111" i="1"/>
  <c r="I25" i="1" s="1"/>
  <c r="Z114" i="1"/>
  <c r="W119" i="1"/>
  <c r="Y121" i="1"/>
  <c r="U121" i="1"/>
  <c r="X121" i="1"/>
  <c r="T121" i="1"/>
  <c r="W121" i="1"/>
  <c r="I123" i="1"/>
  <c r="I27" i="1" s="1"/>
  <c r="X194" i="1"/>
  <c r="V79" i="1"/>
  <c r="E85" i="1"/>
  <c r="T86" i="1"/>
  <c r="V88" i="1"/>
  <c r="T90" i="1"/>
  <c r="Z90" i="1"/>
  <c r="W94" i="1"/>
  <c r="Y96" i="1"/>
  <c r="U96" i="1"/>
  <c r="X96" i="1"/>
  <c r="T96" i="1"/>
  <c r="W96" i="1"/>
  <c r="V104" i="1"/>
  <c r="Z105" i="1"/>
  <c r="W115" i="1"/>
  <c r="Y117" i="1"/>
  <c r="U117" i="1"/>
  <c r="X117" i="1"/>
  <c r="T117" i="1"/>
  <c r="W117" i="1"/>
  <c r="V125" i="1"/>
  <c r="Y129" i="1"/>
  <c r="U129" i="1"/>
  <c r="X129" i="1"/>
  <c r="T129" i="1"/>
  <c r="W129" i="1"/>
  <c r="U94" i="1"/>
  <c r="Y94" i="1"/>
  <c r="V95" i="1"/>
  <c r="Z95" i="1"/>
  <c r="T97" i="1"/>
  <c r="X97" i="1"/>
  <c r="U98" i="1"/>
  <c r="Y98" i="1"/>
  <c r="V99" i="1"/>
  <c r="Z99" i="1"/>
  <c r="U102" i="1"/>
  <c r="Y102" i="1"/>
  <c r="V103" i="1"/>
  <c r="Z103" i="1"/>
  <c r="V108" i="1"/>
  <c r="Z108" i="1"/>
  <c r="V112" i="1"/>
  <c r="Z112" i="1"/>
  <c r="T114" i="1"/>
  <c r="X114" i="1"/>
  <c r="U115" i="1"/>
  <c r="Y115" i="1"/>
  <c r="V116" i="1"/>
  <c r="Z116" i="1"/>
  <c r="T118" i="1"/>
  <c r="X118" i="1"/>
  <c r="U119" i="1"/>
  <c r="Y119" i="1"/>
  <c r="V120" i="1"/>
  <c r="Z120" i="1"/>
  <c r="V124" i="1"/>
  <c r="Z124" i="1"/>
  <c r="T126" i="1"/>
  <c r="X126" i="1"/>
  <c r="U127" i="1"/>
  <c r="Y127" i="1"/>
  <c r="V128" i="1"/>
  <c r="Z128" i="1"/>
  <c r="T130" i="1"/>
  <c r="X130" i="1"/>
  <c r="U131" i="1"/>
  <c r="Y131" i="1"/>
  <c r="V194" i="1"/>
  <c r="Z194" i="1"/>
  <c r="V94" i="1"/>
  <c r="Z94" i="1"/>
  <c r="W95" i="1"/>
  <c r="U97" i="1"/>
  <c r="Y97" i="1"/>
  <c r="V98" i="1"/>
  <c r="Z98" i="1"/>
  <c r="W99" i="1"/>
  <c r="V102" i="1"/>
  <c r="Z102" i="1"/>
  <c r="W103" i="1"/>
  <c r="W112" i="1"/>
  <c r="U114" i="1"/>
  <c r="Y114" i="1"/>
  <c r="V115" i="1"/>
  <c r="Z115" i="1"/>
  <c r="W116" i="1"/>
  <c r="V119" i="1"/>
  <c r="Z119" i="1"/>
  <c r="W120" i="1"/>
  <c r="V127" i="1"/>
  <c r="Z127" i="1"/>
  <c r="V131" i="1"/>
  <c r="Z131" i="1"/>
  <c r="W194" i="1"/>
  <c r="T95" i="1"/>
  <c r="V97" i="1"/>
  <c r="T99" i="1"/>
  <c r="T103" i="1"/>
  <c r="V105" i="1"/>
  <c r="T108" i="1"/>
  <c r="E111" i="1"/>
  <c r="T112" i="1"/>
  <c r="V114" i="1"/>
  <c r="T116" i="1"/>
  <c r="V118" i="1"/>
  <c r="T120" i="1"/>
  <c r="E123" i="1"/>
  <c r="T124" i="1"/>
  <c r="V126" i="1"/>
  <c r="T128" i="1"/>
  <c r="V130" i="1"/>
  <c r="E193" i="1"/>
  <c r="T194" i="1"/>
  <c r="H22" i="1" l="1"/>
  <c r="H21" i="1" s="1"/>
  <c r="H20" i="1" s="1"/>
  <c r="H44" i="1"/>
  <c r="H43" i="1" s="1"/>
  <c r="I22" i="1"/>
  <c r="I21" i="1" s="1"/>
  <c r="I20" i="1" s="1"/>
  <c r="I44" i="1"/>
  <c r="I43" i="1" s="1"/>
  <c r="Q22" i="1"/>
  <c r="Q21" i="1" s="1"/>
  <c r="Q20" i="1" s="1"/>
  <c r="Q44" i="1"/>
  <c r="Q43" i="1" s="1"/>
  <c r="Z111" i="1"/>
  <c r="V111" i="1"/>
  <c r="Y111" i="1"/>
  <c r="U111" i="1"/>
  <c r="X111" i="1"/>
  <c r="T111" i="1"/>
  <c r="W111" i="1"/>
  <c r="E25" i="1"/>
  <c r="Z193" i="1"/>
  <c r="V193" i="1"/>
  <c r="Y193" i="1"/>
  <c r="U193" i="1"/>
  <c r="X193" i="1"/>
  <c r="T193" i="1"/>
  <c r="E171" i="1"/>
  <c r="E41" i="1"/>
  <c r="W193" i="1"/>
  <c r="Y101" i="1"/>
  <c r="U101" i="1"/>
  <c r="X101" i="1"/>
  <c r="T101" i="1"/>
  <c r="W101" i="1"/>
  <c r="Z101" i="1"/>
  <c r="V101" i="1"/>
  <c r="G44" i="1"/>
  <c r="G43" i="1" s="1"/>
  <c r="G22" i="1"/>
  <c r="G21" i="1" s="1"/>
  <c r="G20" i="1" s="1"/>
  <c r="V46" i="1"/>
  <c r="V93" i="1"/>
  <c r="Y69" i="1"/>
  <c r="U69" i="1"/>
  <c r="V69" i="1"/>
  <c r="Z69" i="1"/>
  <c r="T69" i="1"/>
  <c r="E68" i="1"/>
  <c r="X69" i="1"/>
  <c r="W69" i="1"/>
  <c r="J44" i="1"/>
  <c r="J43" i="1" s="1"/>
  <c r="J22" i="1"/>
  <c r="J21" i="1" s="1"/>
  <c r="J20" i="1" s="1"/>
  <c r="R21" i="1"/>
  <c r="R20" i="1" s="1"/>
  <c r="Z85" i="1"/>
  <c r="V85" i="1"/>
  <c r="Y85" i="1"/>
  <c r="U85" i="1"/>
  <c r="X85" i="1"/>
  <c r="T85" i="1"/>
  <c r="E84" i="1"/>
  <c r="W85" i="1"/>
  <c r="Z73" i="1"/>
  <c r="V73" i="1"/>
  <c r="Y73" i="1"/>
  <c r="U73" i="1"/>
  <c r="W73" i="1"/>
  <c r="T73" i="1"/>
  <c r="X73" i="1"/>
  <c r="N22" i="1"/>
  <c r="N21" i="1" s="1"/>
  <c r="N20" i="1" s="1"/>
  <c r="N44" i="1"/>
  <c r="N43" i="1" s="1"/>
  <c r="Z123" i="1"/>
  <c r="V123" i="1"/>
  <c r="Y123" i="1"/>
  <c r="U123" i="1"/>
  <c r="X123" i="1"/>
  <c r="T123" i="1"/>
  <c r="E27" i="1"/>
  <c r="W123" i="1"/>
  <c r="Z93" i="1"/>
  <c r="P83" i="1"/>
  <c r="P23" i="1" s="1"/>
  <c r="W63" i="1"/>
  <c r="M45" i="1"/>
  <c r="Z46" i="1"/>
  <c r="F45" i="1"/>
  <c r="Y46" i="1"/>
  <c r="W92" i="1"/>
  <c r="Z92" i="1"/>
  <c r="V92" i="1"/>
  <c r="Y92" i="1"/>
  <c r="U92" i="1"/>
  <c r="X92" i="1"/>
  <c r="T92" i="1"/>
  <c r="K44" i="1"/>
  <c r="K43" i="1" s="1"/>
  <c r="K22" i="1"/>
  <c r="K21" i="1" s="1"/>
  <c r="K20" i="1" s="1"/>
  <c r="O44" i="1"/>
  <c r="O43" i="1" s="1"/>
  <c r="O22" i="1"/>
  <c r="O21" i="1" s="1"/>
  <c r="O20" i="1" s="1"/>
  <c r="W77" i="1"/>
  <c r="Z77" i="1"/>
  <c r="V77" i="1"/>
  <c r="Y77" i="1"/>
  <c r="X77" i="1"/>
  <c r="E75" i="1"/>
  <c r="U77" i="1"/>
  <c r="T77" i="1"/>
  <c r="W62" i="1"/>
  <c r="Z62" i="1"/>
  <c r="V62" i="1"/>
  <c r="Y62" i="1"/>
  <c r="U62" i="1"/>
  <c r="T62" i="1"/>
  <c r="X62" i="1"/>
  <c r="P45" i="1"/>
  <c r="S44" i="1"/>
  <c r="S43" i="1" s="1"/>
  <c r="S22" i="1"/>
  <c r="S21" i="1" s="1"/>
  <c r="S20" i="1" s="1"/>
  <c r="F44" i="1" l="1"/>
  <c r="F43" i="1" s="1"/>
  <c r="F22" i="1"/>
  <c r="F21" i="1" s="1"/>
  <c r="F20" i="1" s="1"/>
  <c r="W68" i="1"/>
  <c r="X68" i="1"/>
  <c r="V68" i="1"/>
  <c r="Z68" i="1"/>
  <c r="U68" i="1"/>
  <c r="Y68" i="1"/>
  <c r="T68" i="1"/>
  <c r="E61" i="1"/>
  <c r="Y75" i="1"/>
  <c r="U75" i="1"/>
  <c r="X75" i="1"/>
  <c r="T75" i="1"/>
  <c r="W75" i="1"/>
  <c r="V75" i="1"/>
  <c r="Z75" i="1"/>
  <c r="M22" i="1"/>
  <c r="M21" i="1" s="1"/>
  <c r="M20" i="1" s="1"/>
  <c r="M44" i="1"/>
  <c r="M43" i="1" s="1"/>
  <c r="X41" i="1"/>
  <c r="T41" i="1"/>
  <c r="W41" i="1"/>
  <c r="U41" i="1"/>
  <c r="Z41" i="1"/>
  <c r="V41" i="1"/>
  <c r="Y41" i="1"/>
  <c r="X25" i="1"/>
  <c r="T25" i="1"/>
  <c r="W25" i="1"/>
  <c r="Y25" i="1"/>
  <c r="Z25" i="1"/>
  <c r="V25" i="1"/>
  <c r="U25" i="1"/>
  <c r="X84" i="1"/>
  <c r="T84" i="1"/>
  <c r="E83" i="1"/>
  <c r="W84" i="1"/>
  <c r="Z84" i="1"/>
  <c r="V84" i="1"/>
  <c r="Y84" i="1"/>
  <c r="U84" i="1"/>
  <c r="P44" i="1"/>
  <c r="P43" i="1" s="1"/>
  <c r="P22" i="1"/>
  <c r="P21" i="1" s="1"/>
  <c r="P20" i="1" s="1"/>
  <c r="X27" i="1"/>
  <c r="T27" i="1"/>
  <c r="W27" i="1"/>
  <c r="Z27" i="1"/>
  <c r="V27" i="1"/>
  <c r="Y27" i="1"/>
  <c r="U27" i="1"/>
  <c r="X171" i="1"/>
  <c r="T171" i="1"/>
  <c r="W171" i="1"/>
  <c r="Z171" i="1"/>
  <c r="V171" i="1"/>
  <c r="U171" i="1"/>
  <c r="E36" i="1"/>
  <c r="Y171" i="1"/>
  <c r="Z83" i="1" l="1"/>
  <c r="V83" i="1"/>
  <c r="Y83" i="1"/>
  <c r="U83" i="1"/>
  <c r="X83" i="1"/>
  <c r="T83" i="1"/>
  <c r="W83" i="1"/>
  <c r="E23" i="1"/>
  <c r="Y61" i="1"/>
  <c r="U61" i="1"/>
  <c r="X61" i="1"/>
  <c r="T61" i="1"/>
  <c r="W61" i="1"/>
  <c r="Z61" i="1"/>
  <c r="V61" i="1"/>
  <c r="E45" i="1"/>
  <c r="Z36" i="1"/>
  <c r="V36" i="1"/>
  <c r="Y36" i="1"/>
  <c r="U36" i="1"/>
  <c r="X36" i="1"/>
  <c r="T36" i="1"/>
  <c r="W36" i="1"/>
  <c r="Z45" i="1" l="1"/>
  <c r="V45" i="1"/>
  <c r="Y45" i="1"/>
  <c r="U45" i="1"/>
  <c r="E22" i="1"/>
  <c r="X45" i="1"/>
  <c r="W45" i="1"/>
  <c r="E44" i="1"/>
  <c r="T45" i="1"/>
  <c r="X23" i="1"/>
  <c r="T23" i="1"/>
  <c r="W23" i="1"/>
  <c r="Z23" i="1"/>
  <c r="V23" i="1"/>
  <c r="Y23" i="1"/>
  <c r="U23" i="1"/>
  <c r="X44" i="1" l="1"/>
  <c r="T44" i="1"/>
  <c r="E43" i="1"/>
  <c r="W44" i="1"/>
  <c r="Z44" i="1"/>
  <c r="V44" i="1"/>
  <c r="Y44" i="1"/>
  <c r="U44" i="1"/>
  <c r="Z22" i="1"/>
  <c r="V22" i="1"/>
  <c r="Y22" i="1"/>
  <c r="U22" i="1"/>
  <c r="W22" i="1"/>
  <c r="X22" i="1"/>
  <c r="T22" i="1"/>
  <c r="E21" i="1"/>
  <c r="X21" i="1" l="1"/>
  <c r="T21" i="1"/>
  <c r="E20" i="1"/>
  <c r="W21" i="1"/>
  <c r="U21" i="1"/>
  <c r="Z21" i="1"/>
  <c r="V21" i="1"/>
  <c r="Y21" i="1"/>
  <c r="Z43" i="1"/>
  <c r="V43" i="1"/>
  <c r="Y43" i="1"/>
  <c r="U43" i="1"/>
  <c r="W43" i="1"/>
  <c r="X43" i="1"/>
  <c r="T43" i="1"/>
  <c r="Z20" i="1" l="1"/>
  <c r="V20" i="1"/>
  <c r="Y20" i="1"/>
  <c r="U20" i="1"/>
  <c r="X20" i="1"/>
  <c r="T20" i="1"/>
  <c r="W20" i="1"/>
</calcChain>
</file>

<file path=xl/sharedStrings.xml><?xml version="1.0" encoding="utf-8"?>
<sst xmlns="http://schemas.openxmlformats.org/spreadsheetml/2006/main" count="1144" uniqueCount="372">
  <si>
    <t>Приложение  № 5</t>
  </si>
  <si>
    <t>к приказу Минэнерго России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</si>
  <si>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</si>
  <si>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</si>
  <si>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 xml:space="preserve">за 2024 год </t>
  </si>
  <si>
    <t>Отчет о реализации инвестиционной программы Акционерного общества "Чеченэнерго"</t>
  </si>
  <si>
    <t xml:space="preserve">   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</si>
  <si>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</si>
  <si>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</si>
  <si>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</si>
  <si>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</si>
  <si>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</si>
  <si>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</si>
  <si>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</si>
  <si>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 (мощностей) в эксплуатацию в 2024 году</t>
  </si>
  <si>
    <t>Отклонения от плановых показателей 2024 года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</si>
  <si>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</si>
  <si>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</si>
  <si>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</si>
  <si>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</si>
  <si>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</si>
  <si>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</si>
  <si>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</si>
  <si>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</si>
  <si>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</si>
  <si>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</si>
  <si>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Дата ввода объекта, дд.мм.гггг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</si>
  <si>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</si>
  <si>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</si>
  <si>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</si>
  <si>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</si>
  <si>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</si>
  <si>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</si>
  <si>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</si>
  <si>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</si>
  <si>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</si>
  <si>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</si>
  <si>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</si>
  <si>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</si>
  <si>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</si>
  <si>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</si>
  <si>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</si>
  <si>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</si>
  <si>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</si>
  <si>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</si>
  <si>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</si>
  <si>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</si>
  <si>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</si>
  <si>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</si>
  <si>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</si>
  <si>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</si>
  <si>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</si>
  <si>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</si>
  <si>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</si>
  <si>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</si>
  <si>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</si>
  <si>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</si>
  <si>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</si>
  <si>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</si>
  <si>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</si>
  <si>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</si>
  <si>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</si>
  <si>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</si>
  <si>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</si>
  <si>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</si>
  <si>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</si>
  <si>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</si>
  <si>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</si>
  <si>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</si>
  <si>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</si>
  <si>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</si>
  <si>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</si>
  <si>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</si>
  <si>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</si>
  <si>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</si>
  <si>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</si>
  <si>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</si>
  <si>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</si>
  <si>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</si>
  <si>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27.12.2024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</si>
  <si>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</si>
  <si>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</si>
  <si>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</si>
  <si>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</si>
  <si>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</si>
  <si>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</si>
  <si>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</si>
  <si>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</si>
  <si>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</si>
  <si>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</si>
  <si>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</si>
  <si>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</si>
  <si>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</si>
  <si>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</si>
  <si>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</si>
  <si>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</si>
  <si>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</si>
  <si>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</si>
  <si>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</si>
  <si>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</si>
  <si>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</si>
  <si>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</si>
  <si>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</si>
  <si>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</si>
  <si>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</si>
  <si>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</si>
  <si>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</si>
  <si>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</si>
  <si>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</si>
  <si>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</si>
  <si>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</si>
  <si>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</si>
  <si>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</si>
  <si>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</si>
  <si>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</si>
  <si>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</si>
  <si>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</si>
  <si>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</si>
  <si>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Башенная 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</si>
  <si>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</si>
  <si>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</si>
  <si>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</si>
  <si>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</si>
  <si>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</si>
  <si>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</si>
  <si>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</si>
  <si>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</si>
  <si>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</si>
  <si>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</si>
  <si>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</si>
  <si>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</si>
  <si>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</si>
  <si>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</si>
  <si>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</si>
  <si>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</si>
  <si>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</si>
  <si>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</si>
  <si>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</si>
  <si>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</si>
  <si>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</si>
  <si>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</si>
  <si>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</si>
  <si>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</si>
  <si>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</si>
  <si>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</si>
  <si>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</si>
  <si>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</si>
  <si>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</si>
  <si>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</si>
  <si>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</si>
  <si>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</si>
  <si>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</si>
  <si>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</si>
  <si>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</si>
  <si>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</si>
  <si>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</si>
  <si>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</si>
  <si>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</si>
  <si>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</si>
  <si>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</si>
  <si>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</si>
  <si>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</si>
  <si>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</si>
  <si>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</si>
  <si>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</si>
  <si>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</si>
  <si>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</si>
  <si>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</si>
  <si>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</si>
  <si>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</si>
  <si>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</si>
  <si>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</si>
  <si>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</si>
  <si>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</si>
  <si>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</si>
  <si>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</si>
  <si>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</si>
  <si>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</si>
  <si>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</si>
  <si>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</si>
  <si>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</si>
  <si>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</si>
  <si>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</si>
  <si>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</si>
  <si>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</si>
  <si>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</si>
  <si>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</si>
  <si>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</si>
  <si>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</si>
  <si>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</si>
  <si>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</si>
  <si>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</si>
  <si>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</si>
  <si>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</si>
  <si>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</si>
  <si>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</si>
  <si>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</si>
  <si>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</si>
  <si>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</si>
  <si>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</si>
  <si>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</si>
  <si>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</si>
  <si>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</si>
  <si>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</si>
  <si>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</si>
  <si>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</si>
  <si>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</si>
  <si>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</si>
  <si>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</si>
  <si>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</si>
  <si>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</si>
  <si>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</si>
  <si>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</si>
  <si>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</si>
  <si>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</si>
  <si>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</si>
  <si>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</si>
  <si>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</si>
  <si>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</si>
  <si>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</si>
  <si>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</si>
  <si>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</si>
  <si>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</si>
  <si>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</si>
  <si>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</si>
  <si>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</si>
  <si>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</si>
  <si>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</si>
  <si>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</si>
  <si>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</si>
  <si>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</si>
  <si>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</si>
  <si>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</si>
  <si>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</si>
  <si>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</si>
  <si>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</si>
  <si>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</si>
  <si>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</si>
  <si>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</si>
  <si>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</si>
  <si>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</si>
  <si>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</si>
  <si>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</si>
  <si>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</si>
  <si>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</si>
  <si>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</si>
  <si>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</si>
  <si>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</si>
  <si>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</si>
  <si>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</si>
  <si>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</si>
  <si>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</si>
  <si>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</si>
  <si>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</si>
  <si>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</si>
  <si>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</si>
  <si>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</si>
  <si>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</si>
  <si>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</si>
  <si>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</si>
  <si>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</si>
  <si>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</si>
  <si>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</si>
  <si>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</si>
  <si>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</si>
  <si>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</si>
  <si>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</si>
  <si>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</si>
  <si>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</si>
  <si>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</si>
  <si>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</si>
  <si>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</si>
  <si>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</si>
  <si>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</si>
  <si>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</si>
  <si>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</si>
  <si>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</si>
  <si>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</si>
  <si>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</si>
  <si>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</si>
  <si>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</si>
  <si>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</si>
  <si>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</si>
  <si>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</si>
  <si>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</si>
  <si>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</si>
  <si>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</si>
  <si>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</si>
  <si>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</si>
  <si>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</si>
  <si>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</si>
  <si>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</si>
  <si>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</si>
  <si>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</si>
  <si>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</si>
  <si>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</si>
  <si>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</si>
  <si>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</si>
  <si>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</si>
  <si>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</si>
  <si>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</si>
  <si>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</si>
  <si>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</si>
  <si>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</si>
  <si>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</si>
  <si>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</si>
  <si>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</si>
  <si>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</si>
  <si>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</si>
  <si>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</si>
  <si>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</si>
  <si>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</si>
  <si>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</si>
  <si>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</si>
  <si>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</si>
  <si>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</si>
  <si>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</si>
  <si>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</si>
  <si>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</si>
  <si>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</si>
  <si>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</si>
  <si>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</si>
  <si>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</si>
  <si>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</si>
  <si>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</si>
  <si>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</si>
  <si>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</si>
  <si>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</si>
  <si>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</si>
  <si>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</si>
  <si>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</si>
  <si>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</si>
  <si>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</si>
  <si>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</si>
  <si>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</si>
  <si>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</si>
  <si>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</si>
  <si>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</si>
  <si>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</si>
  <si>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</si>
  <si>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</si>
  <si>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</si>
  <si>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</si>
  <si>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</si>
  <si>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</si>
  <si>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</si>
  <si>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</si>
  <si>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</si>
  <si>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</si>
  <si>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</si>
  <si>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</si>
  <si>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</si>
  <si>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</si>
  <si>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</si>
  <si>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</si>
  <si>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</si>
  <si>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</si>
  <si>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</si>
  <si>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</si>
  <si>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</si>
  <si>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</si>
  <si>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Исполнение договорных обязательств по ТП</t>
  </si>
  <si>
    <t>Отклонение обусловлено экономией  денежных средств по факту выполненных строительно-монтажных работ, работы завершены.</t>
  </si>
  <si>
    <t>Отклонение обусловлено уточнением ориентировочной протяженности в ходе проведения проектно-изыскательских работ</t>
  </si>
  <si>
    <t>Отклонение обусловлено опережением графика ввода объектов в эксплуатацию.</t>
  </si>
  <si>
    <t>Неисполнение плана обусловлено поздним проведением ТЗП и заключением нового договора на СМР</t>
  </si>
  <si>
    <t>Отклонение от плана по причине экономии  денежных средств по факту выполненных строительно-монтажных работ, работы завершены</t>
  </si>
  <si>
    <t>Приобретение оборудования в связи с производственной необходимостью</t>
  </si>
  <si>
    <t xml:space="preserve">Ввод оборудования, приобретенного в рамках Программы мероприятий для надежности функционирования электросетевого комплекса АО "Чеченэнерго" в ОЗП 2019/2020 гг. </t>
  </si>
  <si>
    <t>Ввод оборудования, приобретенного в рамках Программы подготовки к ОЗП 2020/2021 гг.</t>
  </si>
  <si>
    <t>Ввод оборудования в рамках программы доведения уровня напряжения в сетях 0,4-10 кВ до требований ГОСТ 33073-2019</t>
  </si>
  <si>
    <t>Ввод оборудования, требующего монтажа, приобретенного для обслуживания районных электрических сетей и подстанций, как для устранения последствий аварии, так и для своевременного обслуживания сетей для предотвращения аварийных ситуации.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</si>
</sst>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Helv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4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13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2" fontId="9" fillId="0" borderId="0" xfId="3" applyNumberFormat="1" applyFont="1" applyFill="1" applyBorder="1" applyAlignment="1">
      <alignment horizontal="center" vertical="center" wrapText="1"/>
    </xf>
    <xf numFmtId="0" fontId="10" fillId="0" borderId="0" xfId="3" applyFont="1" applyFill="1" applyBorder="1" applyAlignment="1"/>
    <xf numFmtId="2" fontId="11" fillId="0" borderId="0" xfId="3" applyNumberFormat="1" applyFont="1" applyFill="1" applyBorder="1" applyAlignment="1"/>
    <xf numFmtId="0" fontId="12" fillId="0" borderId="0" xfId="4" applyFont="1" applyFill="1" applyBorder="1" applyAlignment="1"/>
    <xf numFmtId="0" fontId="9" fillId="2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1" xfId="3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/>
    </xf>
    <xf numFmtId="2" fontId="2" fillId="0" borderId="1" xfId="5" applyNumberFormat="1" applyFont="1" applyFill="1" applyBorder="1" applyAlignment="1">
      <alignment horizontal="center" vertical="center" wrapText="1"/>
    </xf>
    <xf numFmtId="14" fontId="2" fillId="0" borderId="1" xfId="5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2" fontId="2" fillId="0" borderId="1" xfId="7" applyNumberFormat="1" applyFont="1" applyFill="1" applyBorder="1" applyAlignment="1">
      <alignment horizontal="center" vertical="center" wrapText="1"/>
    </xf>
    <xf numFmtId="2" fontId="2" fillId="0" borderId="1" xfId="7" applyNumberFormat="1" applyFont="1" applyFill="1" applyBorder="1" applyAlignment="1">
      <alignment horizontal="left" vertical="center" wrapText="1"/>
    </xf>
    <xf numFmtId="2" fontId="5" fillId="0" borderId="1" xfId="8" applyNumberFormat="1" applyFont="1" applyFill="1" applyBorder="1" applyAlignment="1">
      <alignment horizontal="center" vertical="center"/>
    </xf>
    <xf numFmtId="14" fontId="5" fillId="0" borderId="1" xfId="8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9" applyNumberFormat="1" applyFont="1" applyFill="1" applyBorder="1" applyAlignment="1">
      <alignment horizontal="center" vertical="center" wrapText="1"/>
    </xf>
    <xf numFmtId="2" fontId="5" fillId="0" borderId="1" xfId="10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wrapText="1"/>
    </xf>
    <xf numFmtId="0" fontId="14" fillId="0" borderId="1" xfId="3" applyFont="1" applyFill="1" applyBorder="1" applyAlignment="1">
      <alignment horizontal="center" wrapText="1"/>
    </xf>
    <xf numFmtId="0" fontId="11" fillId="2" borderId="1" xfId="3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1" fillId="0" borderId="2" xfId="3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wrapText="1"/>
    </xf>
  </cellXfs>
  <cellStyles count="11">
    <cellStyle name="Обычный" xfId="0" builtinId="0"/>
    <cellStyle name="Обычный 11 2" xfId="5"/>
    <cellStyle name="Обычный 18" xfId="8"/>
    <cellStyle name="Обычный 18 2" xfId="9"/>
    <cellStyle name="Обычный 3" xfId="1"/>
    <cellStyle name="Обычный 3 21" xfId="6"/>
    <cellStyle name="Обычный 4" xfId="4"/>
    <cellStyle name="Обычный 5" xfId="3"/>
    <cellStyle name="Обычный 7" xfId="2"/>
    <cellStyle name="Обычный 7 3" xfId="10"/>
    <cellStyle name="Стиль 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43;&#1086;&#1076;&#1086;&#1074;&#1086;&#1081;%20&#1086;&#1090;&#1095;&#1077;&#1090;%202024/&#1043;&#1086;&#1076;&#1086;&#1074;&#1086;&#1081;%20&#1086;&#1090;&#1095;&#1077;&#1090;%20&#1052;&#1069;%20&#1063;&#1069;%202024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."/>
      <sheetName val="9Ф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I205"/>
  <sheetViews>
    <sheetView tabSelected="1" zoomScale="60" zoomScaleNormal="60" workbookViewId="0">
      <selection activeCell="I104" sqref="I104"/>
    </sheetView>
  </sheetViews>
  <sheetFormatPr defaultRowHeight="15.75" x14ac:dyDescent="0.25"/>
  <cols>
    <col min="1" max="1" width="9.75" style="4" customWidth="1"/>
    <col min="2" max="2" width="46.5" style="4" customWidth="1"/>
    <col min="3" max="3" width="16.125" style="4" customWidth="1"/>
    <col min="4" max="4" width="25.25" style="4" customWidth="1"/>
    <col min="5" max="11" width="10.5" style="4" customWidth="1"/>
    <col min="12" max="12" width="14.625" style="4" customWidth="1"/>
    <col min="13" max="26" width="10.5" style="4" customWidth="1"/>
    <col min="27" max="27" width="35.125" style="4" customWidth="1"/>
    <col min="28" max="28" width="15.25" style="4" customWidth="1"/>
    <col min="29" max="16384" width="9" style="4"/>
  </cols>
  <sheetData>
    <row r="1" spans="1:3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 t="s">
        <v>0</v>
      </c>
      <c r="AB1" s="3"/>
      <c r="AD1" s="5"/>
    </row>
    <row r="2" spans="1:3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6" t="s">
        <v>1</v>
      </c>
      <c r="AB2" s="3"/>
      <c r="AD2" s="5"/>
    </row>
    <row r="3" spans="1:3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6" t="s">
        <v>2</v>
      </c>
      <c r="AB3" s="3"/>
      <c r="AD3" s="5"/>
    </row>
    <row r="4" spans="1:35" s="9" customFormat="1" ht="18.75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8"/>
      <c r="AC4" s="8"/>
      <c r="AD4" s="8"/>
      <c r="AE4" s="8"/>
    </row>
    <row r="5" spans="1:35" s="12" customFormat="1" ht="18.75" x14ac:dyDescent="0.3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1"/>
      <c r="AC5" s="11"/>
      <c r="AD5" s="11"/>
      <c r="AE5" s="11"/>
      <c r="AF5" s="11"/>
    </row>
    <row r="6" spans="1:35" s="12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</row>
    <row r="7" spans="1:35" s="12" customFormat="1" ht="18.75" x14ac:dyDescent="0.3">
      <c r="A7" s="10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1"/>
      <c r="AC7" s="11"/>
      <c r="AD7" s="11"/>
      <c r="AE7" s="11"/>
    </row>
    <row r="8" spans="1:35" x14ac:dyDescent="0.25">
      <c r="A8" s="14" t="s">
        <v>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5"/>
      <c r="AC8" s="15"/>
      <c r="AD8" s="15"/>
      <c r="AE8" s="15"/>
    </row>
    <row r="9" spans="1:35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35" ht="18.75" x14ac:dyDescent="0.3">
      <c r="A10" s="17" t="s">
        <v>7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8"/>
      <c r="AC10" s="18"/>
      <c r="AD10" s="18"/>
      <c r="AE10" s="18"/>
    </row>
    <row r="11" spans="1:35" ht="18.75" x14ac:dyDescent="0.3">
      <c r="AE11" s="6"/>
    </row>
    <row r="12" spans="1:35" ht="18.75" x14ac:dyDescent="0.25">
      <c r="A12" s="19" t="s">
        <v>8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20"/>
      <c r="AC12" s="20"/>
      <c r="AD12" s="20"/>
      <c r="AE12" s="20"/>
    </row>
    <row r="13" spans="1:35" x14ac:dyDescent="0.25">
      <c r="A13" s="21" t="s">
        <v>9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15"/>
      <c r="AC13" s="15"/>
      <c r="AD13" s="15"/>
      <c r="AE13" s="15"/>
    </row>
    <row r="14" spans="1:35" x14ac:dyDescent="0.25">
      <c r="A14" s="1"/>
      <c r="B14" s="22"/>
      <c r="C14" s="23"/>
      <c r="D14" s="23"/>
      <c r="E14" s="24"/>
      <c r="F14" s="24"/>
      <c r="G14" s="24"/>
      <c r="H14" s="24"/>
      <c r="I14" s="24"/>
      <c r="J14" s="24"/>
      <c r="K14" s="24"/>
      <c r="L14" s="25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5"/>
      <c r="AB14" s="25"/>
      <c r="AC14" s="1"/>
      <c r="AI14" s="27"/>
    </row>
    <row r="15" spans="1:35" ht="15.75" customHeight="1" x14ac:dyDescent="0.25">
      <c r="A15" s="28" t="s">
        <v>10</v>
      </c>
      <c r="B15" s="29" t="s">
        <v>11</v>
      </c>
      <c r="C15" s="29" t="s">
        <v>12</v>
      </c>
      <c r="D15" s="28" t="s">
        <v>13</v>
      </c>
      <c r="E15" s="30" t="s">
        <v>14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29" t="s">
        <v>15</v>
      </c>
      <c r="U15" s="29"/>
      <c r="V15" s="29"/>
      <c r="W15" s="29"/>
      <c r="X15" s="29"/>
      <c r="Y15" s="29"/>
      <c r="Z15" s="29"/>
      <c r="AA15" s="31" t="s">
        <v>16</v>
      </c>
      <c r="AB15" s="1"/>
    </row>
    <row r="16" spans="1:35" ht="26.25" customHeight="1" x14ac:dyDescent="0.25">
      <c r="A16" s="28"/>
      <c r="B16" s="29"/>
      <c r="C16" s="29"/>
      <c r="D16" s="28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29"/>
      <c r="U16" s="29"/>
      <c r="V16" s="29"/>
      <c r="W16" s="29"/>
      <c r="X16" s="29"/>
      <c r="Y16" s="29"/>
      <c r="Z16" s="29"/>
      <c r="AA16" s="31"/>
      <c r="AB16" s="1"/>
    </row>
    <row r="17" spans="1:28" ht="30" customHeight="1" x14ac:dyDescent="0.25">
      <c r="A17" s="28"/>
      <c r="B17" s="29"/>
      <c r="C17" s="29"/>
      <c r="D17" s="28"/>
      <c r="E17" s="30" t="s">
        <v>17</v>
      </c>
      <c r="F17" s="30"/>
      <c r="G17" s="30"/>
      <c r="H17" s="30"/>
      <c r="I17" s="30"/>
      <c r="J17" s="30"/>
      <c r="K17" s="30"/>
      <c r="L17" s="30" t="s">
        <v>18</v>
      </c>
      <c r="M17" s="30"/>
      <c r="N17" s="30"/>
      <c r="O17" s="30"/>
      <c r="P17" s="30"/>
      <c r="Q17" s="30"/>
      <c r="R17" s="30"/>
      <c r="S17" s="30"/>
      <c r="T17" s="29"/>
      <c r="U17" s="29"/>
      <c r="V17" s="29"/>
      <c r="W17" s="29"/>
      <c r="X17" s="29"/>
      <c r="Y17" s="29"/>
      <c r="Z17" s="29"/>
      <c r="AA17" s="31"/>
      <c r="AB17" s="1"/>
    </row>
    <row r="18" spans="1:28" ht="96" customHeight="1" x14ac:dyDescent="0.25">
      <c r="A18" s="28"/>
      <c r="B18" s="29"/>
      <c r="C18" s="29"/>
      <c r="D18" s="28"/>
      <c r="E18" s="32" t="s">
        <v>19</v>
      </c>
      <c r="F18" s="32" t="s">
        <v>20</v>
      </c>
      <c r="G18" s="32" t="s">
        <v>21</v>
      </c>
      <c r="H18" s="32" t="s">
        <v>22</v>
      </c>
      <c r="I18" s="32" t="s">
        <v>23</v>
      </c>
      <c r="J18" s="32" t="s">
        <v>24</v>
      </c>
      <c r="K18" s="33" t="s">
        <v>25</v>
      </c>
      <c r="L18" s="34" t="s">
        <v>26</v>
      </c>
      <c r="M18" s="32" t="s">
        <v>19</v>
      </c>
      <c r="N18" s="32" t="s">
        <v>20</v>
      </c>
      <c r="O18" s="32" t="s">
        <v>21</v>
      </c>
      <c r="P18" s="32" t="s">
        <v>22</v>
      </c>
      <c r="Q18" s="32" t="s">
        <v>23</v>
      </c>
      <c r="R18" s="32" t="s">
        <v>24</v>
      </c>
      <c r="S18" s="33" t="s">
        <v>25</v>
      </c>
      <c r="T18" s="32" t="s">
        <v>19</v>
      </c>
      <c r="U18" s="32" t="s">
        <v>20</v>
      </c>
      <c r="V18" s="32" t="s">
        <v>21</v>
      </c>
      <c r="W18" s="32" t="s">
        <v>22</v>
      </c>
      <c r="X18" s="32" t="s">
        <v>23</v>
      </c>
      <c r="Y18" s="32" t="s">
        <v>24</v>
      </c>
      <c r="Z18" s="33" t="s">
        <v>25</v>
      </c>
      <c r="AA18" s="31"/>
      <c r="AB18" s="1"/>
    </row>
    <row r="19" spans="1:28" x14ac:dyDescent="0.25">
      <c r="A19" s="35">
        <v>1</v>
      </c>
      <c r="B19" s="35">
        <v>2</v>
      </c>
      <c r="C19" s="35">
        <v>3</v>
      </c>
      <c r="D19" s="36">
        <f>C19+1</f>
        <v>4</v>
      </c>
      <c r="E19" s="35">
        <f t="shared" ref="E19:AA19" si="0">D19+1</f>
        <v>5</v>
      </c>
      <c r="F19" s="35">
        <f t="shared" si="0"/>
        <v>6</v>
      </c>
      <c r="G19" s="35">
        <f t="shared" si="0"/>
        <v>7</v>
      </c>
      <c r="H19" s="35">
        <f t="shared" si="0"/>
        <v>8</v>
      </c>
      <c r="I19" s="35">
        <f t="shared" si="0"/>
        <v>9</v>
      </c>
      <c r="J19" s="35">
        <f t="shared" si="0"/>
        <v>10</v>
      </c>
      <c r="K19" s="35">
        <f t="shared" si="0"/>
        <v>11</v>
      </c>
      <c r="L19" s="35">
        <f t="shared" si="0"/>
        <v>12</v>
      </c>
      <c r="M19" s="35">
        <f t="shared" si="0"/>
        <v>13</v>
      </c>
      <c r="N19" s="35">
        <f t="shared" si="0"/>
        <v>14</v>
      </c>
      <c r="O19" s="35">
        <f t="shared" si="0"/>
        <v>15</v>
      </c>
      <c r="P19" s="35">
        <f t="shared" si="0"/>
        <v>16</v>
      </c>
      <c r="Q19" s="35">
        <f t="shared" si="0"/>
        <v>17</v>
      </c>
      <c r="R19" s="35">
        <f t="shared" si="0"/>
        <v>18</v>
      </c>
      <c r="S19" s="35">
        <f t="shared" si="0"/>
        <v>19</v>
      </c>
      <c r="T19" s="35">
        <f t="shared" si="0"/>
        <v>20</v>
      </c>
      <c r="U19" s="35">
        <f t="shared" si="0"/>
        <v>21</v>
      </c>
      <c r="V19" s="35">
        <f t="shared" si="0"/>
        <v>22</v>
      </c>
      <c r="W19" s="35">
        <f t="shared" si="0"/>
        <v>23</v>
      </c>
      <c r="X19" s="35">
        <f t="shared" si="0"/>
        <v>24</v>
      </c>
      <c r="Y19" s="35">
        <f t="shared" si="0"/>
        <v>25</v>
      </c>
      <c r="Z19" s="35">
        <f t="shared" si="0"/>
        <v>26</v>
      </c>
      <c r="AA19" s="35">
        <f t="shared" si="0"/>
        <v>27</v>
      </c>
      <c r="AB19" s="1"/>
    </row>
    <row r="20" spans="1:28" ht="31.5" x14ac:dyDescent="0.25">
      <c r="A20" s="37">
        <v>0</v>
      </c>
      <c r="B20" s="38" t="s">
        <v>27</v>
      </c>
      <c r="C20" s="37" t="s">
        <v>28</v>
      </c>
      <c r="D20" s="36" t="s">
        <v>29</v>
      </c>
      <c r="E20" s="39">
        <f>E21+E28+E36+E42</f>
        <v>148.66199999999998</v>
      </c>
      <c r="F20" s="39">
        <f t="shared" ref="F20:S20" si="1">F21+F28+F36+F42</f>
        <v>0</v>
      </c>
      <c r="G20" s="39">
        <f t="shared" si="1"/>
        <v>657.83932527825834</v>
      </c>
      <c r="H20" s="39">
        <f t="shared" si="1"/>
        <v>0</v>
      </c>
      <c r="I20" s="39">
        <f t="shared" si="1"/>
        <v>61.213999999999999</v>
      </c>
      <c r="J20" s="39">
        <f t="shared" si="1"/>
        <v>0</v>
      </c>
      <c r="K20" s="39">
        <f t="shared" si="1"/>
        <v>2276</v>
      </c>
      <c r="L20" s="40" t="s">
        <v>29</v>
      </c>
      <c r="M20" s="39">
        <f t="shared" si="1"/>
        <v>158.99700000000001</v>
      </c>
      <c r="N20" s="39">
        <f t="shared" si="1"/>
        <v>0</v>
      </c>
      <c r="O20" s="39">
        <f t="shared" si="1"/>
        <v>638.42799999999988</v>
      </c>
      <c r="P20" s="39">
        <f t="shared" si="1"/>
        <v>0</v>
      </c>
      <c r="Q20" s="39">
        <f t="shared" si="1"/>
        <v>59.7</v>
      </c>
      <c r="R20" s="39">
        <f t="shared" si="1"/>
        <v>0</v>
      </c>
      <c r="S20" s="39">
        <f t="shared" si="1"/>
        <v>4800</v>
      </c>
      <c r="T20" s="41">
        <f t="shared" ref="T20:Z46" si="2">IF($E20="нд","нд",(M20)-(E20))</f>
        <v>10.335000000000036</v>
      </c>
      <c r="U20" s="41">
        <f t="shared" si="2"/>
        <v>0</v>
      </c>
      <c r="V20" s="41">
        <f t="shared" si="2"/>
        <v>-19.41132527825846</v>
      </c>
      <c r="W20" s="41">
        <f t="shared" si="2"/>
        <v>0</v>
      </c>
      <c r="X20" s="41">
        <f t="shared" si="2"/>
        <v>-1.5139999999999958</v>
      </c>
      <c r="Y20" s="41">
        <f t="shared" si="2"/>
        <v>0</v>
      </c>
      <c r="Z20" s="41">
        <f t="shared" si="2"/>
        <v>2524</v>
      </c>
      <c r="AA20" s="35" t="s">
        <v>29</v>
      </c>
      <c r="AB20" s="1"/>
    </row>
    <row r="21" spans="1:28" ht="47.25" x14ac:dyDescent="0.25">
      <c r="A21" s="37" t="s">
        <v>30</v>
      </c>
      <c r="B21" s="38" t="s">
        <v>31</v>
      </c>
      <c r="C21" s="37" t="s">
        <v>28</v>
      </c>
      <c r="D21" s="36" t="s">
        <v>29</v>
      </c>
      <c r="E21" s="39">
        <f>E22+E23+E24+E25+E26+E27</f>
        <v>148.66199999999998</v>
      </c>
      <c r="F21" s="39">
        <f t="shared" ref="F21:S21" si="3">F22+F23+F24+F25+F26+F27</f>
        <v>0</v>
      </c>
      <c r="G21" s="39">
        <f t="shared" si="3"/>
        <v>657.83932527825834</v>
      </c>
      <c r="H21" s="39">
        <f t="shared" si="3"/>
        <v>0</v>
      </c>
      <c r="I21" s="39">
        <f t="shared" si="3"/>
        <v>61.213999999999999</v>
      </c>
      <c r="J21" s="39">
        <f t="shared" si="3"/>
        <v>0</v>
      </c>
      <c r="K21" s="39">
        <f t="shared" si="3"/>
        <v>665</v>
      </c>
      <c r="L21" s="40" t="s">
        <v>29</v>
      </c>
      <c r="M21" s="39">
        <f t="shared" si="3"/>
        <v>158.99700000000001</v>
      </c>
      <c r="N21" s="39">
        <f t="shared" si="3"/>
        <v>0</v>
      </c>
      <c r="O21" s="39">
        <f t="shared" si="3"/>
        <v>638.42799999999988</v>
      </c>
      <c r="P21" s="39">
        <f t="shared" si="3"/>
        <v>0</v>
      </c>
      <c r="Q21" s="39">
        <f t="shared" si="3"/>
        <v>59.7</v>
      </c>
      <c r="R21" s="39">
        <f t="shared" si="3"/>
        <v>0</v>
      </c>
      <c r="S21" s="39">
        <f t="shared" si="3"/>
        <v>3185</v>
      </c>
      <c r="T21" s="41">
        <f t="shared" si="2"/>
        <v>10.335000000000036</v>
      </c>
      <c r="U21" s="41">
        <f t="shared" si="2"/>
        <v>0</v>
      </c>
      <c r="V21" s="41">
        <f t="shared" si="2"/>
        <v>-19.41132527825846</v>
      </c>
      <c r="W21" s="41">
        <f t="shared" si="2"/>
        <v>0</v>
      </c>
      <c r="X21" s="41">
        <f t="shared" si="2"/>
        <v>-1.5139999999999958</v>
      </c>
      <c r="Y21" s="41">
        <f t="shared" si="2"/>
        <v>0</v>
      </c>
      <c r="Z21" s="41">
        <f t="shared" si="2"/>
        <v>2520</v>
      </c>
      <c r="AA21" s="35" t="s">
        <v>29</v>
      </c>
      <c r="AB21" s="1"/>
    </row>
    <row r="22" spans="1:28" x14ac:dyDescent="0.25">
      <c r="A22" s="37" t="s">
        <v>32</v>
      </c>
      <c r="B22" s="38" t="s">
        <v>33</v>
      </c>
      <c r="C22" s="37" t="s">
        <v>28</v>
      </c>
      <c r="D22" s="36" t="s">
        <v>29</v>
      </c>
      <c r="E22" s="39">
        <f>E45</f>
        <v>32.6</v>
      </c>
      <c r="F22" s="39">
        <f t="shared" ref="F22:S22" si="4">F45</f>
        <v>0</v>
      </c>
      <c r="G22" s="39">
        <f t="shared" si="4"/>
        <v>47.521325278258381</v>
      </c>
      <c r="H22" s="39">
        <f t="shared" si="4"/>
        <v>0</v>
      </c>
      <c r="I22" s="39">
        <f t="shared" si="4"/>
        <v>61.213999999999999</v>
      </c>
      <c r="J22" s="39">
        <f t="shared" si="4"/>
        <v>0</v>
      </c>
      <c r="K22" s="39">
        <f t="shared" si="4"/>
        <v>665</v>
      </c>
      <c r="L22" s="40" t="s">
        <v>29</v>
      </c>
      <c r="M22" s="39">
        <f t="shared" si="4"/>
        <v>42.935000000000002</v>
      </c>
      <c r="N22" s="39">
        <f t="shared" si="4"/>
        <v>0</v>
      </c>
      <c r="O22" s="39">
        <f t="shared" si="4"/>
        <v>28.119999999999997</v>
      </c>
      <c r="P22" s="39">
        <f t="shared" si="4"/>
        <v>0</v>
      </c>
      <c r="Q22" s="39">
        <f t="shared" si="4"/>
        <v>59.7</v>
      </c>
      <c r="R22" s="39">
        <f t="shared" si="4"/>
        <v>0</v>
      </c>
      <c r="S22" s="39">
        <f t="shared" si="4"/>
        <v>3082</v>
      </c>
      <c r="T22" s="41">
        <f t="shared" si="2"/>
        <v>10.335000000000001</v>
      </c>
      <c r="U22" s="41">
        <f t="shared" si="2"/>
        <v>0</v>
      </c>
      <c r="V22" s="41">
        <f t="shared" si="2"/>
        <v>-19.401325278258383</v>
      </c>
      <c r="W22" s="41">
        <f t="shared" si="2"/>
        <v>0</v>
      </c>
      <c r="X22" s="41">
        <f t="shared" si="2"/>
        <v>-1.5139999999999958</v>
      </c>
      <c r="Y22" s="41">
        <f t="shared" si="2"/>
        <v>0</v>
      </c>
      <c r="Z22" s="41">
        <f t="shared" si="2"/>
        <v>2417</v>
      </c>
      <c r="AA22" s="35" t="s">
        <v>29</v>
      </c>
      <c r="AB22" s="1"/>
    </row>
    <row r="23" spans="1:28" ht="31.5" x14ac:dyDescent="0.25">
      <c r="A23" s="37" t="s">
        <v>34</v>
      </c>
      <c r="B23" s="38" t="s">
        <v>35</v>
      </c>
      <c r="C23" s="37" t="s">
        <v>28</v>
      </c>
      <c r="D23" s="36" t="s">
        <v>29</v>
      </c>
      <c r="E23" s="39">
        <f>E83</f>
        <v>85</v>
      </c>
      <c r="F23" s="39">
        <f t="shared" ref="F23:S23" si="5">F83</f>
        <v>0</v>
      </c>
      <c r="G23" s="39">
        <f t="shared" si="5"/>
        <v>48.594000000000008</v>
      </c>
      <c r="H23" s="39">
        <f t="shared" si="5"/>
        <v>0</v>
      </c>
      <c r="I23" s="39">
        <f t="shared" si="5"/>
        <v>0</v>
      </c>
      <c r="J23" s="39">
        <f t="shared" si="5"/>
        <v>0</v>
      </c>
      <c r="K23" s="39">
        <f t="shared" si="5"/>
        <v>0</v>
      </c>
      <c r="L23" s="40" t="s">
        <v>29</v>
      </c>
      <c r="M23" s="39">
        <f t="shared" si="5"/>
        <v>85</v>
      </c>
      <c r="N23" s="39">
        <f t="shared" si="5"/>
        <v>0</v>
      </c>
      <c r="O23" s="39">
        <f t="shared" si="5"/>
        <v>48.594000000000008</v>
      </c>
      <c r="P23" s="39">
        <f t="shared" si="5"/>
        <v>0</v>
      </c>
      <c r="Q23" s="39">
        <f t="shared" si="5"/>
        <v>0</v>
      </c>
      <c r="R23" s="39">
        <f t="shared" si="5"/>
        <v>0</v>
      </c>
      <c r="S23" s="39">
        <f t="shared" si="5"/>
        <v>0</v>
      </c>
      <c r="T23" s="41">
        <f t="shared" si="2"/>
        <v>0</v>
      </c>
      <c r="U23" s="41">
        <f t="shared" si="2"/>
        <v>0</v>
      </c>
      <c r="V23" s="41">
        <f t="shared" si="2"/>
        <v>0</v>
      </c>
      <c r="W23" s="41">
        <f t="shared" si="2"/>
        <v>0</v>
      </c>
      <c r="X23" s="41">
        <f t="shared" si="2"/>
        <v>0</v>
      </c>
      <c r="Y23" s="41">
        <f t="shared" si="2"/>
        <v>0</v>
      </c>
      <c r="Z23" s="41">
        <f t="shared" si="2"/>
        <v>0</v>
      </c>
      <c r="AA23" s="35" t="s">
        <v>29</v>
      </c>
      <c r="AB23" s="1"/>
    </row>
    <row r="24" spans="1:28" ht="47.25" x14ac:dyDescent="0.25">
      <c r="A24" s="37" t="s">
        <v>36</v>
      </c>
      <c r="B24" s="38" t="s">
        <v>37</v>
      </c>
      <c r="C24" s="37" t="s">
        <v>28</v>
      </c>
      <c r="D24" s="36" t="s">
        <v>29</v>
      </c>
      <c r="E24" s="39">
        <f>E108</f>
        <v>0</v>
      </c>
      <c r="F24" s="39">
        <f t="shared" ref="F24:S24" si="6">F108</f>
        <v>0</v>
      </c>
      <c r="G24" s="39">
        <f t="shared" si="6"/>
        <v>0</v>
      </c>
      <c r="H24" s="39">
        <f t="shared" si="6"/>
        <v>0</v>
      </c>
      <c r="I24" s="39">
        <f t="shared" si="6"/>
        <v>0</v>
      </c>
      <c r="J24" s="39">
        <f t="shared" si="6"/>
        <v>0</v>
      </c>
      <c r="K24" s="39">
        <f t="shared" si="6"/>
        <v>0</v>
      </c>
      <c r="L24" s="40" t="s">
        <v>29</v>
      </c>
      <c r="M24" s="39">
        <f t="shared" si="6"/>
        <v>0</v>
      </c>
      <c r="N24" s="39">
        <f t="shared" si="6"/>
        <v>0</v>
      </c>
      <c r="O24" s="39">
        <f t="shared" si="6"/>
        <v>0</v>
      </c>
      <c r="P24" s="39">
        <f t="shared" si="6"/>
        <v>0</v>
      </c>
      <c r="Q24" s="39">
        <f t="shared" si="6"/>
        <v>0</v>
      </c>
      <c r="R24" s="39">
        <f t="shared" si="6"/>
        <v>0</v>
      </c>
      <c r="S24" s="39">
        <f t="shared" si="6"/>
        <v>0</v>
      </c>
      <c r="T24" s="41">
        <f t="shared" si="2"/>
        <v>0</v>
      </c>
      <c r="U24" s="41">
        <f t="shared" si="2"/>
        <v>0</v>
      </c>
      <c r="V24" s="41">
        <f t="shared" si="2"/>
        <v>0</v>
      </c>
      <c r="W24" s="41">
        <f t="shared" si="2"/>
        <v>0</v>
      </c>
      <c r="X24" s="41">
        <f t="shared" si="2"/>
        <v>0</v>
      </c>
      <c r="Y24" s="41">
        <f t="shared" si="2"/>
        <v>0</v>
      </c>
      <c r="Z24" s="41">
        <f t="shared" si="2"/>
        <v>0</v>
      </c>
      <c r="AA24" s="35" t="s">
        <v>29</v>
      </c>
      <c r="AB24" s="1"/>
    </row>
    <row r="25" spans="1:28" ht="31.5" x14ac:dyDescent="0.25">
      <c r="A25" s="37" t="s">
        <v>38</v>
      </c>
      <c r="B25" s="38" t="s">
        <v>39</v>
      </c>
      <c r="C25" s="37" t="s">
        <v>28</v>
      </c>
      <c r="D25" s="36" t="s">
        <v>29</v>
      </c>
      <c r="E25" s="39">
        <f t="shared" ref="E25:S25" si="7">E111</f>
        <v>31.061999999999998</v>
      </c>
      <c r="F25" s="39">
        <f t="shared" si="7"/>
        <v>0</v>
      </c>
      <c r="G25" s="39">
        <f t="shared" si="7"/>
        <v>561.72399999999993</v>
      </c>
      <c r="H25" s="39">
        <f t="shared" si="7"/>
        <v>0</v>
      </c>
      <c r="I25" s="39">
        <f t="shared" si="7"/>
        <v>0</v>
      </c>
      <c r="J25" s="39">
        <f t="shared" si="7"/>
        <v>0</v>
      </c>
      <c r="K25" s="39">
        <f t="shared" si="7"/>
        <v>0</v>
      </c>
      <c r="L25" s="40" t="s">
        <v>29</v>
      </c>
      <c r="M25" s="39">
        <f t="shared" si="7"/>
        <v>31.061999999999998</v>
      </c>
      <c r="N25" s="39">
        <f t="shared" si="7"/>
        <v>0</v>
      </c>
      <c r="O25" s="39">
        <f t="shared" si="7"/>
        <v>561.71399999999994</v>
      </c>
      <c r="P25" s="39">
        <f t="shared" si="7"/>
        <v>0</v>
      </c>
      <c r="Q25" s="39">
        <f t="shared" si="7"/>
        <v>0</v>
      </c>
      <c r="R25" s="39">
        <f t="shared" si="7"/>
        <v>0</v>
      </c>
      <c r="S25" s="39">
        <f t="shared" si="7"/>
        <v>0</v>
      </c>
      <c r="T25" s="41">
        <f t="shared" si="2"/>
        <v>0</v>
      </c>
      <c r="U25" s="41">
        <f t="shared" si="2"/>
        <v>0</v>
      </c>
      <c r="V25" s="41">
        <f t="shared" si="2"/>
        <v>-9.9999999999909051E-3</v>
      </c>
      <c r="W25" s="41">
        <f t="shared" si="2"/>
        <v>0</v>
      </c>
      <c r="X25" s="41">
        <f t="shared" si="2"/>
        <v>0</v>
      </c>
      <c r="Y25" s="41">
        <f t="shared" si="2"/>
        <v>0</v>
      </c>
      <c r="Z25" s="41">
        <f t="shared" si="2"/>
        <v>0</v>
      </c>
      <c r="AA25" s="35" t="s">
        <v>29</v>
      </c>
      <c r="AB25" s="1"/>
    </row>
    <row r="26" spans="1:28" ht="31.5" x14ac:dyDescent="0.25">
      <c r="A26" s="37" t="s">
        <v>40</v>
      </c>
      <c r="B26" s="38" t="s">
        <v>41</v>
      </c>
      <c r="C26" s="37" t="s">
        <v>28</v>
      </c>
      <c r="D26" s="36" t="s">
        <v>29</v>
      </c>
      <c r="E26" s="39">
        <f>E122</f>
        <v>0</v>
      </c>
      <c r="F26" s="39">
        <f t="shared" ref="F26:S27" si="8">F122</f>
        <v>0</v>
      </c>
      <c r="G26" s="39">
        <f t="shared" si="8"/>
        <v>0</v>
      </c>
      <c r="H26" s="39">
        <f t="shared" si="8"/>
        <v>0</v>
      </c>
      <c r="I26" s="39">
        <f t="shared" si="8"/>
        <v>0</v>
      </c>
      <c r="J26" s="39">
        <f t="shared" si="8"/>
        <v>0</v>
      </c>
      <c r="K26" s="39">
        <f t="shared" si="8"/>
        <v>0</v>
      </c>
      <c r="L26" s="40" t="s">
        <v>29</v>
      </c>
      <c r="M26" s="39">
        <f t="shared" si="8"/>
        <v>0</v>
      </c>
      <c r="N26" s="39">
        <f t="shared" si="8"/>
        <v>0</v>
      </c>
      <c r="O26" s="39">
        <f t="shared" si="8"/>
        <v>0</v>
      </c>
      <c r="P26" s="39">
        <f t="shared" si="8"/>
        <v>0</v>
      </c>
      <c r="Q26" s="39">
        <f t="shared" si="8"/>
        <v>0</v>
      </c>
      <c r="R26" s="39">
        <f t="shared" si="8"/>
        <v>0</v>
      </c>
      <c r="S26" s="39">
        <f t="shared" si="8"/>
        <v>0</v>
      </c>
      <c r="T26" s="41">
        <f t="shared" si="2"/>
        <v>0</v>
      </c>
      <c r="U26" s="41">
        <f t="shared" si="2"/>
        <v>0</v>
      </c>
      <c r="V26" s="41">
        <f t="shared" si="2"/>
        <v>0</v>
      </c>
      <c r="W26" s="41">
        <f t="shared" si="2"/>
        <v>0</v>
      </c>
      <c r="X26" s="41">
        <f t="shared" si="2"/>
        <v>0</v>
      </c>
      <c r="Y26" s="41">
        <f t="shared" si="2"/>
        <v>0</v>
      </c>
      <c r="Z26" s="41">
        <f t="shared" si="2"/>
        <v>0</v>
      </c>
      <c r="AA26" s="35" t="s">
        <v>29</v>
      </c>
      <c r="AB26" s="1"/>
    </row>
    <row r="27" spans="1:28" x14ac:dyDescent="0.25">
      <c r="A27" s="37" t="s">
        <v>42</v>
      </c>
      <c r="B27" s="38" t="s">
        <v>43</v>
      </c>
      <c r="C27" s="37" t="s">
        <v>28</v>
      </c>
      <c r="D27" s="36" t="s">
        <v>29</v>
      </c>
      <c r="E27" s="39">
        <f>E123</f>
        <v>0</v>
      </c>
      <c r="F27" s="39">
        <f t="shared" si="8"/>
        <v>0</v>
      </c>
      <c r="G27" s="39">
        <f t="shared" si="8"/>
        <v>0</v>
      </c>
      <c r="H27" s="39">
        <f t="shared" si="8"/>
        <v>0</v>
      </c>
      <c r="I27" s="39">
        <f t="shared" si="8"/>
        <v>0</v>
      </c>
      <c r="J27" s="39">
        <f t="shared" si="8"/>
        <v>0</v>
      </c>
      <c r="K27" s="39">
        <f t="shared" si="8"/>
        <v>0</v>
      </c>
      <c r="L27" s="40" t="s">
        <v>29</v>
      </c>
      <c r="M27" s="39">
        <f t="shared" si="8"/>
        <v>0</v>
      </c>
      <c r="N27" s="39">
        <f t="shared" si="8"/>
        <v>0</v>
      </c>
      <c r="O27" s="39">
        <f t="shared" si="8"/>
        <v>0</v>
      </c>
      <c r="P27" s="39">
        <f t="shared" si="8"/>
        <v>0</v>
      </c>
      <c r="Q27" s="39">
        <f t="shared" si="8"/>
        <v>0</v>
      </c>
      <c r="R27" s="39">
        <f t="shared" si="8"/>
        <v>0</v>
      </c>
      <c r="S27" s="39">
        <f t="shared" si="8"/>
        <v>103</v>
      </c>
      <c r="T27" s="41">
        <f t="shared" si="2"/>
        <v>0</v>
      </c>
      <c r="U27" s="41">
        <f t="shared" si="2"/>
        <v>0</v>
      </c>
      <c r="V27" s="41">
        <f t="shared" si="2"/>
        <v>0</v>
      </c>
      <c r="W27" s="41">
        <f t="shared" si="2"/>
        <v>0</v>
      </c>
      <c r="X27" s="41">
        <f t="shared" si="2"/>
        <v>0</v>
      </c>
      <c r="Y27" s="41">
        <f t="shared" si="2"/>
        <v>0</v>
      </c>
      <c r="Z27" s="41">
        <f t="shared" si="2"/>
        <v>103</v>
      </c>
      <c r="AA27" s="35" t="s">
        <v>29</v>
      </c>
      <c r="AB27" s="1"/>
    </row>
    <row r="28" spans="1:28" ht="31.5" x14ac:dyDescent="0.25">
      <c r="A28" s="37" t="s">
        <v>44</v>
      </c>
      <c r="B28" s="38" t="s">
        <v>45</v>
      </c>
      <c r="C28" s="37" t="s">
        <v>28</v>
      </c>
      <c r="D28" s="36" t="s">
        <v>29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40" t="s">
        <v>29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41">
        <f t="shared" si="2"/>
        <v>0</v>
      </c>
      <c r="U28" s="41">
        <f t="shared" si="2"/>
        <v>0</v>
      </c>
      <c r="V28" s="41">
        <f t="shared" si="2"/>
        <v>0</v>
      </c>
      <c r="W28" s="41">
        <f t="shared" si="2"/>
        <v>0</v>
      </c>
      <c r="X28" s="41">
        <f t="shared" si="2"/>
        <v>0</v>
      </c>
      <c r="Y28" s="41">
        <f t="shared" si="2"/>
        <v>0</v>
      </c>
      <c r="Z28" s="41">
        <f t="shared" si="2"/>
        <v>0</v>
      </c>
      <c r="AA28" s="35" t="s">
        <v>29</v>
      </c>
      <c r="AB28" s="1"/>
    </row>
    <row r="29" spans="1:28" ht="31.5" x14ac:dyDescent="0.25">
      <c r="A29" s="37" t="s">
        <v>46</v>
      </c>
      <c r="B29" s="38" t="s">
        <v>47</v>
      </c>
      <c r="C29" s="37" t="s">
        <v>28</v>
      </c>
      <c r="D29" s="36" t="s">
        <v>29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40" t="s">
        <v>29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41">
        <f t="shared" si="2"/>
        <v>0</v>
      </c>
      <c r="U29" s="41">
        <f t="shared" si="2"/>
        <v>0</v>
      </c>
      <c r="V29" s="41">
        <f t="shared" si="2"/>
        <v>0</v>
      </c>
      <c r="W29" s="41">
        <f t="shared" si="2"/>
        <v>0</v>
      </c>
      <c r="X29" s="41">
        <f t="shared" si="2"/>
        <v>0</v>
      </c>
      <c r="Y29" s="41">
        <f t="shared" si="2"/>
        <v>0</v>
      </c>
      <c r="Z29" s="41">
        <f t="shared" si="2"/>
        <v>0</v>
      </c>
      <c r="AA29" s="35" t="s">
        <v>29</v>
      </c>
      <c r="AB29" s="1"/>
    </row>
    <row r="30" spans="1:28" x14ac:dyDescent="0.25">
      <c r="A30" s="37" t="s">
        <v>48</v>
      </c>
      <c r="B30" s="38" t="s">
        <v>49</v>
      </c>
      <c r="C30" s="37" t="s">
        <v>28</v>
      </c>
      <c r="D30" s="36" t="s">
        <v>29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40" t="s">
        <v>29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41">
        <f t="shared" si="2"/>
        <v>0</v>
      </c>
      <c r="U30" s="41">
        <f t="shared" si="2"/>
        <v>0</v>
      </c>
      <c r="V30" s="41">
        <f t="shared" si="2"/>
        <v>0</v>
      </c>
      <c r="W30" s="41">
        <f t="shared" si="2"/>
        <v>0</v>
      </c>
      <c r="X30" s="41">
        <f t="shared" si="2"/>
        <v>0</v>
      </c>
      <c r="Y30" s="41">
        <f t="shared" si="2"/>
        <v>0</v>
      </c>
      <c r="Z30" s="41">
        <f t="shared" si="2"/>
        <v>0</v>
      </c>
      <c r="AA30" s="35" t="s">
        <v>29</v>
      </c>
      <c r="AB30" s="1"/>
    </row>
    <row r="31" spans="1:28" ht="31.5" x14ac:dyDescent="0.25">
      <c r="A31" s="37" t="s">
        <v>50</v>
      </c>
      <c r="B31" s="38" t="s">
        <v>51</v>
      </c>
      <c r="C31" s="37" t="s">
        <v>28</v>
      </c>
      <c r="D31" s="36" t="s">
        <v>29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40" t="s">
        <v>29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41">
        <f t="shared" si="2"/>
        <v>0</v>
      </c>
      <c r="U31" s="41">
        <f t="shared" si="2"/>
        <v>0</v>
      </c>
      <c r="V31" s="41">
        <f t="shared" si="2"/>
        <v>0</v>
      </c>
      <c r="W31" s="41">
        <f t="shared" si="2"/>
        <v>0</v>
      </c>
      <c r="X31" s="41">
        <f t="shared" si="2"/>
        <v>0</v>
      </c>
      <c r="Y31" s="41">
        <f t="shared" si="2"/>
        <v>0</v>
      </c>
      <c r="Z31" s="41">
        <f t="shared" si="2"/>
        <v>0</v>
      </c>
      <c r="AA31" s="35" t="s">
        <v>29</v>
      </c>
      <c r="AB31" s="1"/>
    </row>
    <row r="32" spans="1:28" ht="31.5" x14ac:dyDescent="0.25">
      <c r="A32" s="37" t="s">
        <v>52</v>
      </c>
      <c r="B32" s="38" t="s">
        <v>53</v>
      </c>
      <c r="C32" s="37" t="s">
        <v>28</v>
      </c>
      <c r="D32" s="36" t="s">
        <v>29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40" t="s">
        <v>29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41">
        <f t="shared" si="2"/>
        <v>0</v>
      </c>
      <c r="U32" s="41">
        <f t="shared" si="2"/>
        <v>0</v>
      </c>
      <c r="V32" s="41">
        <f t="shared" si="2"/>
        <v>0</v>
      </c>
      <c r="W32" s="41">
        <f t="shared" si="2"/>
        <v>0</v>
      </c>
      <c r="X32" s="41">
        <f t="shared" si="2"/>
        <v>0</v>
      </c>
      <c r="Y32" s="41">
        <f t="shared" si="2"/>
        <v>0</v>
      </c>
      <c r="Z32" s="41">
        <f t="shared" si="2"/>
        <v>0</v>
      </c>
      <c r="AA32" s="35" t="s">
        <v>29</v>
      </c>
      <c r="AB32" s="1"/>
    </row>
    <row r="33" spans="1:28" x14ac:dyDescent="0.25">
      <c r="A33" s="37" t="s">
        <v>54</v>
      </c>
      <c r="B33" s="38" t="s">
        <v>55</v>
      </c>
      <c r="C33" s="37" t="s">
        <v>28</v>
      </c>
      <c r="D33" s="36" t="s">
        <v>29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40" t="s">
        <v>29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41">
        <f t="shared" si="2"/>
        <v>0</v>
      </c>
      <c r="U33" s="41">
        <f t="shared" si="2"/>
        <v>0</v>
      </c>
      <c r="V33" s="41">
        <f t="shared" si="2"/>
        <v>0</v>
      </c>
      <c r="W33" s="41">
        <f t="shared" si="2"/>
        <v>0</v>
      </c>
      <c r="X33" s="41">
        <f t="shared" si="2"/>
        <v>0</v>
      </c>
      <c r="Y33" s="41">
        <f t="shared" si="2"/>
        <v>0</v>
      </c>
      <c r="Z33" s="41">
        <f t="shared" si="2"/>
        <v>0</v>
      </c>
      <c r="AA33" s="35" t="s">
        <v>29</v>
      </c>
      <c r="AB33" s="1"/>
    </row>
    <row r="34" spans="1:28" ht="31.5" x14ac:dyDescent="0.25">
      <c r="A34" s="37" t="s">
        <v>56</v>
      </c>
      <c r="B34" s="38" t="s">
        <v>41</v>
      </c>
      <c r="C34" s="37" t="s">
        <v>28</v>
      </c>
      <c r="D34" s="36" t="s">
        <v>29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40" t="s">
        <v>29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41">
        <f t="shared" si="2"/>
        <v>0</v>
      </c>
      <c r="U34" s="41">
        <f t="shared" si="2"/>
        <v>0</v>
      </c>
      <c r="V34" s="41">
        <f t="shared" si="2"/>
        <v>0</v>
      </c>
      <c r="W34" s="41">
        <f t="shared" si="2"/>
        <v>0</v>
      </c>
      <c r="X34" s="41">
        <f t="shared" si="2"/>
        <v>0</v>
      </c>
      <c r="Y34" s="41">
        <f t="shared" si="2"/>
        <v>0</v>
      </c>
      <c r="Z34" s="41">
        <f t="shared" si="2"/>
        <v>0</v>
      </c>
      <c r="AA34" s="35" t="s">
        <v>29</v>
      </c>
      <c r="AB34" s="1"/>
    </row>
    <row r="35" spans="1:28" x14ac:dyDescent="0.25">
      <c r="A35" s="37" t="s">
        <v>57</v>
      </c>
      <c r="B35" s="38" t="s">
        <v>43</v>
      </c>
      <c r="C35" s="37" t="s">
        <v>28</v>
      </c>
      <c r="D35" s="36" t="s">
        <v>29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40" t="s">
        <v>29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41">
        <f t="shared" si="2"/>
        <v>0</v>
      </c>
      <c r="U35" s="41">
        <f t="shared" si="2"/>
        <v>0</v>
      </c>
      <c r="V35" s="41">
        <f t="shared" si="2"/>
        <v>0</v>
      </c>
      <c r="W35" s="41">
        <f t="shared" si="2"/>
        <v>0</v>
      </c>
      <c r="X35" s="41">
        <f t="shared" si="2"/>
        <v>0</v>
      </c>
      <c r="Y35" s="41">
        <f t="shared" si="2"/>
        <v>0</v>
      </c>
      <c r="Z35" s="41">
        <f t="shared" si="2"/>
        <v>0</v>
      </c>
      <c r="AA35" s="35" t="s">
        <v>29</v>
      </c>
      <c r="AB35" s="1"/>
    </row>
    <row r="36" spans="1:28" ht="78.75" x14ac:dyDescent="0.25">
      <c r="A36" s="37" t="s">
        <v>58</v>
      </c>
      <c r="B36" s="38" t="s">
        <v>59</v>
      </c>
      <c r="C36" s="37" t="s">
        <v>28</v>
      </c>
      <c r="D36" s="36" t="s">
        <v>29</v>
      </c>
      <c r="E36" s="39">
        <f>E171</f>
        <v>0</v>
      </c>
      <c r="F36" s="39">
        <f t="shared" ref="F36:S37" si="9">F171</f>
        <v>0</v>
      </c>
      <c r="G36" s="39">
        <f t="shared" si="9"/>
        <v>0</v>
      </c>
      <c r="H36" s="39">
        <f t="shared" si="9"/>
        <v>0</v>
      </c>
      <c r="I36" s="39">
        <f t="shared" si="9"/>
        <v>0</v>
      </c>
      <c r="J36" s="39">
        <f t="shared" si="9"/>
        <v>0</v>
      </c>
      <c r="K36" s="39">
        <f t="shared" si="9"/>
        <v>1611</v>
      </c>
      <c r="L36" s="40" t="s">
        <v>29</v>
      </c>
      <c r="M36" s="39">
        <f t="shared" si="9"/>
        <v>0</v>
      </c>
      <c r="N36" s="39">
        <f t="shared" si="9"/>
        <v>0</v>
      </c>
      <c r="O36" s="39">
        <f t="shared" si="9"/>
        <v>0</v>
      </c>
      <c r="P36" s="39">
        <f t="shared" si="9"/>
        <v>0</v>
      </c>
      <c r="Q36" s="39">
        <f t="shared" si="9"/>
        <v>0</v>
      </c>
      <c r="R36" s="39">
        <f t="shared" si="9"/>
        <v>0</v>
      </c>
      <c r="S36" s="39">
        <f t="shared" si="9"/>
        <v>1615</v>
      </c>
      <c r="T36" s="41">
        <f t="shared" si="2"/>
        <v>0</v>
      </c>
      <c r="U36" s="41">
        <f t="shared" si="2"/>
        <v>0</v>
      </c>
      <c r="V36" s="41">
        <f t="shared" si="2"/>
        <v>0</v>
      </c>
      <c r="W36" s="41">
        <f t="shared" si="2"/>
        <v>0</v>
      </c>
      <c r="X36" s="41">
        <f t="shared" si="2"/>
        <v>0</v>
      </c>
      <c r="Y36" s="41">
        <f t="shared" si="2"/>
        <v>0</v>
      </c>
      <c r="Z36" s="41">
        <f t="shared" si="2"/>
        <v>4</v>
      </c>
      <c r="AA36" s="35" t="s">
        <v>29</v>
      </c>
      <c r="AB36" s="1"/>
    </row>
    <row r="37" spans="1:28" x14ac:dyDescent="0.25">
      <c r="A37" s="37" t="s">
        <v>60</v>
      </c>
      <c r="B37" s="38" t="s">
        <v>49</v>
      </c>
      <c r="C37" s="37" t="s">
        <v>28</v>
      </c>
      <c r="D37" s="36" t="s">
        <v>29</v>
      </c>
      <c r="E37" s="39">
        <f>E172</f>
        <v>0</v>
      </c>
      <c r="F37" s="39">
        <f t="shared" si="9"/>
        <v>0</v>
      </c>
      <c r="G37" s="39">
        <f t="shared" si="9"/>
        <v>0</v>
      </c>
      <c r="H37" s="39">
        <f t="shared" si="9"/>
        <v>0</v>
      </c>
      <c r="I37" s="39">
        <f t="shared" si="9"/>
        <v>0</v>
      </c>
      <c r="J37" s="39">
        <f t="shared" si="9"/>
        <v>0</v>
      </c>
      <c r="K37" s="39">
        <f t="shared" si="9"/>
        <v>0</v>
      </c>
      <c r="L37" s="40" t="s">
        <v>29</v>
      </c>
      <c r="M37" s="39">
        <f t="shared" si="9"/>
        <v>0</v>
      </c>
      <c r="N37" s="39">
        <f t="shared" si="9"/>
        <v>0</v>
      </c>
      <c r="O37" s="39">
        <f t="shared" si="9"/>
        <v>0</v>
      </c>
      <c r="P37" s="39">
        <f t="shared" si="9"/>
        <v>0</v>
      </c>
      <c r="Q37" s="39">
        <f t="shared" si="9"/>
        <v>0</v>
      </c>
      <c r="R37" s="39">
        <f t="shared" si="9"/>
        <v>0</v>
      </c>
      <c r="S37" s="39">
        <f t="shared" si="9"/>
        <v>0</v>
      </c>
      <c r="T37" s="41">
        <f t="shared" si="2"/>
        <v>0</v>
      </c>
      <c r="U37" s="41">
        <f t="shared" si="2"/>
        <v>0</v>
      </c>
      <c r="V37" s="41">
        <f t="shared" si="2"/>
        <v>0</v>
      </c>
      <c r="W37" s="41">
        <f t="shared" si="2"/>
        <v>0</v>
      </c>
      <c r="X37" s="41">
        <f t="shared" si="2"/>
        <v>0</v>
      </c>
      <c r="Y37" s="41">
        <f t="shared" si="2"/>
        <v>0</v>
      </c>
      <c r="Z37" s="41">
        <f t="shared" si="2"/>
        <v>0</v>
      </c>
      <c r="AA37" s="35" t="s">
        <v>29</v>
      </c>
      <c r="AB37" s="1"/>
    </row>
    <row r="38" spans="1:28" ht="31.5" x14ac:dyDescent="0.25">
      <c r="A38" s="37" t="s">
        <v>61</v>
      </c>
      <c r="B38" s="38" t="s">
        <v>62</v>
      </c>
      <c r="C38" s="37" t="s">
        <v>28</v>
      </c>
      <c r="D38" s="36" t="s">
        <v>29</v>
      </c>
      <c r="E38" s="39">
        <f>E178</f>
        <v>0</v>
      </c>
      <c r="F38" s="39">
        <f t="shared" ref="F38:S38" si="10">F178</f>
        <v>0</v>
      </c>
      <c r="G38" s="39">
        <f t="shared" si="10"/>
        <v>0</v>
      </c>
      <c r="H38" s="39">
        <f t="shared" si="10"/>
        <v>0</v>
      </c>
      <c r="I38" s="39">
        <f t="shared" si="10"/>
        <v>0</v>
      </c>
      <c r="J38" s="39">
        <f t="shared" si="10"/>
        <v>0</v>
      </c>
      <c r="K38" s="39">
        <f t="shared" si="10"/>
        <v>0</v>
      </c>
      <c r="L38" s="40" t="s">
        <v>29</v>
      </c>
      <c r="M38" s="39">
        <f t="shared" si="10"/>
        <v>0</v>
      </c>
      <c r="N38" s="39">
        <f t="shared" si="10"/>
        <v>0</v>
      </c>
      <c r="O38" s="39">
        <f t="shared" si="10"/>
        <v>0</v>
      </c>
      <c r="P38" s="39">
        <f t="shared" si="10"/>
        <v>0</v>
      </c>
      <c r="Q38" s="39">
        <f t="shared" si="10"/>
        <v>0</v>
      </c>
      <c r="R38" s="39">
        <f t="shared" si="10"/>
        <v>0</v>
      </c>
      <c r="S38" s="39">
        <f t="shared" si="10"/>
        <v>0</v>
      </c>
      <c r="T38" s="41">
        <f t="shared" si="2"/>
        <v>0</v>
      </c>
      <c r="U38" s="41">
        <f t="shared" si="2"/>
        <v>0</v>
      </c>
      <c r="V38" s="41">
        <f t="shared" si="2"/>
        <v>0</v>
      </c>
      <c r="W38" s="41">
        <f t="shared" si="2"/>
        <v>0</v>
      </c>
      <c r="X38" s="41">
        <f t="shared" si="2"/>
        <v>0</v>
      </c>
      <c r="Y38" s="41">
        <f t="shared" si="2"/>
        <v>0</v>
      </c>
      <c r="Z38" s="41">
        <f t="shared" si="2"/>
        <v>0</v>
      </c>
      <c r="AA38" s="35" t="s">
        <v>29</v>
      </c>
      <c r="AB38" s="1"/>
    </row>
    <row r="39" spans="1:28" x14ac:dyDescent="0.25">
      <c r="A39" s="37" t="s">
        <v>63</v>
      </c>
      <c r="B39" s="38" t="s">
        <v>64</v>
      </c>
      <c r="C39" s="37" t="s">
        <v>28</v>
      </c>
      <c r="D39" s="36" t="s">
        <v>29</v>
      </c>
      <c r="E39" s="39">
        <f>E185</f>
        <v>0</v>
      </c>
      <c r="F39" s="39">
        <f t="shared" ref="F39:S39" si="11">F185</f>
        <v>0</v>
      </c>
      <c r="G39" s="39">
        <f t="shared" si="11"/>
        <v>0</v>
      </c>
      <c r="H39" s="39">
        <f t="shared" si="11"/>
        <v>0</v>
      </c>
      <c r="I39" s="39">
        <f t="shared" si="11"/>
        <v>0</v>
      </c>
      <c r="J39" s="39">
        <f t="shared" si="11"/>
        <v>0</v>
      </c>
      <c r="K39" s="39">
        <f t="shared" si="11"/>
        <v>0</v>
      </c>
      <c r="L39" s="40" t="s">
        <v>29</v>
      </c>
      <c r="M39" s="39">
        <f t="shared" si="11"/>
        <v>0</v>
      </c>
      <c r="N39" s="39">
        <f t="shared" si="11"/>
        <v>0</v>
      </c>
      <c r="O39" s="39">
        <f t="shared" si="11"/>
        <v>0</v>
      </c>
      <c r="P39" s="39">
        <f t="shared" si="11"/>
        <v>0</v>
      </c>
      <c r="Q39" s="39">
        <f t="shared" si="11"/>
        <v>0</v>
      </c>
      <c r="R39" s="39">
        <f t="shared" si="11"/>
        <v>0</v>
      </c>
      <c r="S39" s="39">
        <f t="shared" si="11"/>
        <v>0</v>
      </c>
      <c r="T39" s="41">
        <f t="shared" si="2"/>
        <v>0</v>
      </c>
      <c r="U39" s="41">
        <f t="shared" si="2"/>
        <v>0</v>
      </c>
      <c r="V39" s="41">
        <f t="shared" si="2"/>
        <v>0</v>
      </c>
      <c r="W39" s="41">
        <f t="shared" si="2"/>
        <v>0</v>
      </c>
      <c r="X39" s="41">
        <f t="shared" si="2"/>
        <v>0</v>
      </c>
      <c r="Y39" s="41">
        <f t="shared" si="2"/>
        <v>0</v>
      </c>
      <c r="Z39" s="41">
        <f t="shared" si="2"/>
        <v>0</v>
      </c>
      <c r="AA39" s="35" t="s">
        <v>29</v>
      </c>
      <c r="AB39" s="1"/>
    </row>
    <row r="40" spans="1:28" ht="31.5" x14ac:dyDescent="0.25">
      <c r="A40" s="37" t="s">
        <v>65</v>
      </c>
      <c r="B40" s="38" t="s">
        <v>41</v>
      </c>
      <c r="C40" s="37" t="s">
        <v>28</v>
      </c>
      <c r="D40" s="36" t="s">
        <v>29</v>
      </c>
      <c r="E40" s="39">
        <f>E192</f>
        <v>0</v>
      </c>
      <c r="F40" s="39">
        <f t="shared" ref="F40:S41" si="12">F192</f>
        <v>0</v>
      </c>
      <c r="G40" s="39">
        <f t="shared" si="12"/>
        <v>0</v>
      </c>
      <c r="H40" s="39">
        <f t="shared" si="12"/>
        <v>0</v>
      </c>
      <c r="I40" s="39">
        <f t="shared" si="12"/>
        <v>0</v>
      </c>
      <c r="J40" s="39">
        <f t="shared" si="12"/>
        <v>0</v>
      </c>
      <c r="K40" s="39">
        <f t="shared" si="12"/>
        <v>0</v>
      </c>
      <c r="L40" s="40" t="s">
        <v>29</v>
      </c>
      <c r="M40" s="39">
        <f t="shared" si="12"/>
        <v>0</v>
      </c>
      <c r="N40" s="39">
        <f t="shared" si="12"/>
        <v>0</v>
      </c>
      <c r="O40" s="39">
        <f t="shared" si="12"/>
        <v>0</v>
      </c>
      <c r="P40" s="39">
        <f t="shared" si="12"/>
        <v>0</v>
      </c>
      <c r="Q40" s="39">
        <f t="shared" si="12"/>
        <v>0</v>
      </c>
      <c r="R40" s="39">
        <f t="shared" si="12"/>
        <v>0</v>
      </c>
      <c r="S40" s="39">
        <f t="shared" si="12"/>
        <v>0</v>
      </c>
      <c r="T40" s="41">
        <f t="shared" si="2"/>
        <v>0</v>
      </c>
      <c r="U40" s="41">
        <f t="shared" si="2"/>
        <v>0</v>
      </c>
      <c r="V40" s="41">
        <f t="shared" si="2"/>
        <v>0</v>
      </c>
      <c r="W40" s="41">
        <f t="shared" si="2"/>
        <v>0</v>
      </c>
      <c r="X40" s="41">
        <f t="shared" si="2"/>
        <v>0</v>
      </c>
      <c r="Y40" s="41">
        <f t="shared" si="2"/>
        <v>0</v>
      </c>
      <c r="Z40" s="41">
        <f t="shared" si="2"/>
        <v>0</v>
      </c>
      <c r="AA40" s="35" t="s">
        <v>29</v>
      </c>
      <c r="AB40" s="1"/>
    </row>
    <row r="41" spans="1:28" x14ac:dyDescent="0.25">
      <c r="A41" s="37" t="s">
        <v>66</v>
      </c>
      <c r="B41" s="38" t="s">
        <v>43</v>
      </c>
      <c r="C41" s="37" t="s">
        <v>28</v>
      </c>
      <c r="D41" s="36" t="s">
        <v>29</v>
      </c>
      <c r="E41" s="39">
        <f>E193</f>
        <v>0</v>
      </c>
      <c r="F41" s="39">
        <f t="shared" si="12"/>
        <v>0</v>
      </c>
      <c r="G41" s="39">
        <f t="shared" si="12"/>
        <v>0</v>
      </c>
      <c r="H41" s="39">
        <f t="shared" si="12"/>
        <v>0</v>
      </c>
      <c r="I41" s="39">
        <f t="shared" si="12"/>
        <v>0</v>
      </c>
      <c r="J41" s="39">
        <f t="shared" si="12"/>
        <v>0</v>
      </c>
      <c r="K41" s="39">
        <f t="shared" si="12"/>
        <v>1611</v>
      </c>
      <c r="L41" s="40" t="s">
        <v>29</v>
      </c>
      <c r="M41" s="39">
        <f t="shared" si="12"/>
        <v>0</v>
      </c>
      <c r="N41" s="39">
        <f t="shared" si="12"/>
        <v>0</v>
      </c>
      <c r="O41" s="39">
        <f t="shared" si="12"/>
        <v>0</v>
      </c>
      <c r="P41" s="39">
        <f t="shared" si="12"/>
        <v>0</v>
      </c>
      <c r="Q41" s="39">
        <f t="shared" si="12"/>
        <v>0</v>
      </c>
      <c r="R41" s="39">
        <f t="shared" si="12"/>
        <v>0</v>
      </c>
      <c r="S41" s="39">
        <f t="shared" si="12"/>
        <v>1615</v>
      </c>
      <c r="T41" s="41">
        <f t="shared" si="2"/>
        <v>0</v>
      </c>
      <c r="U41" s="41">
        <f t="shared" si="2"/>
        <v>0</v>
      </c>
      <c r="V41" s="41">
        <f t="shared" si="2"/>
        <v>0</v>
      </c>
      <c r="W41" s="41">
        <f t="shared" si="2"/>
        <v>0</v>
      </c>
      <c r="X41" s="41">
        <f t="shared" si="2"/>
        <v>0</v>
      </c>
      <c r="Y41" s="41">
        <f t="shared" si="2"/>
        <v>0</v>
      </c>
      <c r="Z41" s="41">
        <f t="shared" si="2"/>
        <v>4</v>
      </c>
      <c r="AA41" s="35" t="s">
        <v>29</v>
      </c>
      <c r="AB41" s="1"/>
    </row>
    <row r="42" spans="1:28" x14ac:dyDescent="0.25">
      <c r="A42" s="37" t="s">
        <v>67</v>
      </c>
      <c r="B42" s="38" t="s">
        <v>68</v>
      </c>
      <c r="C42" s="37" t="s">
        <v>28</v>
      </c>
      <c r="D42" s="36" t="s">
        <v>29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40" t="s">
        <v>29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41">
        <f t="shared" si="2"/>
        <v>0</v>
      </c>
      <c r="U42" s="41">
        <f t="shared" si="2"/>
        <v>0</v>
      </c>
      <c r="V42" s="41">
        <f t="shared" si="2"/>
        <v>0</v>
      </c>
      <c r="W42" s="41">
        <f t="shared" si="2"/>
        <v>0</v>
      </c>
      <c r="X42" s="41">
        <f t="shared" si="2"/>
        <v>0</v>
      </c>
      <c r="Y42" s="41">
        <f t="shared" si="2"/>
        <v>0</v>
      </c>
      <c r="Z42" s="41">
        <f t="shared" si="2"/>
        <v>0</v>
      </c>
      <c r="AA42" s="35" t="s">
        <v>29</v>
      </c>
      <c r="AB42" s="1"/>
    </row>
    <row r="43" spans="1:28" x14ac:dyDescent="0.25">
      <c r="A43" s="37" t="s">
        <v>69</v>
      </c>
      <c r="B43" s="38" t="s">
        <v>70</v>
      </c>
      <c r="C43" s="37" t="s">
        <v>28</v>
      </c>
      <c r="D43" s="36" t="s">
        <v>29</v>
      </c>
      <c r="E43" s="39">
        <f t="shared" ref="E43:K43" si="13">SUM(E44,E132,E171,E195)</f>
        <v>148.66199999999998</v>
      </c>
      <c r="F43" s="39">
        <f t="shared" si="13"/>
        <v>0</v>
      </c>
      <c r="G43" s="39">
        <f t="shared" si="13"/>
        <v>657.83932527825834</v>
      </c>
      <c r="H43" s="39">
        <f t="shared" si="13"/>
        <v>0</v>
      </c>
      <c r="I43" s="39">
        <f t="shared" si="13"/>
        <v>61.213999999999999</v>
      </c>
      <c r="J43" s="39">
        <f t="shared" si="13"/>
        <v>0</v>
      </c>
      <c r="K43" s="39">
        <f t="shared" si="13"/>
        <v>2276</v>
      </c>
      <c r="L43" s="40" t="s">
        <v>29</v>
      </c>
      <c r="M43" s="39">
        <f t="shared" ref="M43:S43" si="14">SUM(M44,M132,M171,M195)</f>
        <v>158.99700000000001</v>
      </c>
      <c r="N43" s="39">
        <f t="shared" si="14"/>
        <v>0</v>
      </c>
      <c r="O43" s="39">
        <f t="shared" si="14"/>
        <v>638.42799999999988</v>
      </c>
      <c r="P43" s="39">
        <f t="shared" si="14"/>
        <v>0</v>
      </c>
      <c r="Q43" s="39">
        <f t="shared" si="14"/>
        <v>59.7</v>
      </c>
      <c r="R43" s="39">
        <f t="shared" si="14"/>
        <v>0</v>
      </c>
      <c r="S43" s="39">
        <f t="shared" si="14"/>
        <v>4800</v>
      </c>
      <c r="T43" s="41">
        <f t="shared" si="2"/>
        <v>10.335000000000036</v>
      </c>
      <c r="U43" s="41">
        <f t="shared" si="2"/>
        <v>0</v>
      </c>
      <c r="V43" s="41">
        <f t="shared" si="2"/>
        <v>-19.41132527825846</v>
      </c>
      <c r="W43" s="41">
        <f t="shared" si="2"/>
        <v>0</v>
      </c>
      <c r="X43" s="41">
        <f t="shared" si="2"/>
        <v>-1.5139999999999958</v>
      </c>
      <c r="Y43" s="41">
        <f t="shared" si="2"/>
        <v>0</v>
      </c>
      <c r="Z43" s="41">
        <f t="shared" si="2"/>
        <v>2524</v>
      </c>
      <c r="AA43" s="35" t="s">
        <v>29</v>
      </c>
      <c r="AB43" s="1"/>
    </row>
    <row r="44" spans="1:28" ht="63" x14ac:dyDescent="0.25">
      <c r="A44" s="37" t="s">
        <v>71</v>
      </c>
      <c r="B44" s="38" t="s">
        <v>72</v>
      </c>
      <c r="C44" s="37" t="s">
        <v>28</v>
      </c>
      <c r="D44" s="36" t="s">
        <v>29</v>
      </c>
      <c r="E44" s="39">
        <f t="shared" ref="E44:K44" si="15">E45+E83+E108+E111+E122+E123</f>
        <v>148.66199999999998</v>
      </c>
      <c r="F44" s="39">
        <f t="shared" si="15"/>
        <v>0</v>
      </c>
      <c r="G44" s="39">
        <f t="shared" si="15"/>
        <v>657.83932527825834</v>
      </c>
      <c r="H44" s="39">
        <f t="shared" si="15"/>
        <v>0</v>
      </c>
      <c r="I44" s="39">
        <f t="shared" si="15"/>
        <v>61.213999999999999</v>
      </c>
      <c r="J44" s="39">
        <f t="shared" si="15"/>
        <v>0</v>
      </c>
      <c r="K44" s="39">
        <f t="shared" si="15"/>
        <v>665</v>
      </c>
      <c r="L44" s="40" t="s">
        <v>29</v>
      </c>
      <c r="M44" s="39">
        <f t="shared" ref="M44:S44" si="16">M45+M83+M108+M111+M122+M123</f>
        <v>158.99700000000001</v>
      </c>
      <c r="N44" s="39">
        <f t="shared" si="16"/>
        <v>0</v>
      </c>
      <c r="O44" s="39">
        <f t="shared" si="16"/>
        <v>638.42799999999988</v>
      </c>
      <c r="P44" s="39">
        <f t="shared" si="16"/>
        <v>0</v>
      </c>
      <c r="Q44" s="39">
        <f t="shared" si="16"/>
        <v>59.7</v>
      </c>
      <c r="R44" s="39">
        <f t="shared" si="16"/>
        <v>0</v>
      </c>
      <c r="S44" s="39">
        <f t="shared" si="16"/>
        <v>3185</v>
      </c>
      <c r="T44" s="41">
        <f t="shared" si="2"/>
        <v>10.335000000000036</v>
      </c>
      <c r="U44" s="41">
        <f t="shared" si="2"/>
        <v>0</v>
      </c>
      <c r="V44" s="41">
        <f t="shared" si="2"/>
        <v>-19.41132527825846</v>
      </c>
      <c r="W44" s="41">
        <f t="shared" si="2"/>
        <v>0</v>
      </c>
      <c r="X44" s="41">
        <f t="shared" si="2"/>
        <v>-1.5139999999999958</v>
      </c>
      <c r="Y44" s="41">
        <f t="shared" si="2"/>
        <v>0</v>
      </c>
      <c r="Z44" s="41">
        <f t="shared" si="2"/>
        <v>2520</v>
      </c>
      <c r="AA44" s="35" t="s">
        <v>29</v>
      </c>
      <c r="AB44" s="1"/>
    </row>
    <row r="45" spans="1:28" ht="31.5" x14ac:dyDescent="0.25">
      <c r="A45" s="37" t="s">
        <v>73</v>
      </c>
      <c r="B45" s="38" t="s">
        <v>74</v>
      </c>
      <c r="C45" s="37" t="s">
        <v>28</v>
      </c>
      <c r="D45" s="36" t="s">
        <v>29</v>
      </c>
      <c r="E45" s="39">
        <f t="shared" ref="E45:K45" si="17">E46+E58+E61+E75</f>
        <v>32.6</v>
      </c>
      <c r="F45" s="39">
        <f t="shared" si="17"/>
        <v>0</v>
      </c>
      <c r="G45" s="39">
        <f t="shared" si="17"/>
        <v>47.521325278258381</v>
      </c>
      <c r="H45" s="39">
        <f t="shared" si="17"/>
        <v>0</v>
      </c>
      <c r="I45" s="39">
        <f t="shared" si="17"/>
        <v>61.213999999999999</v>
      </c>
      <c r="J45" s="39">
        <f t="shared" si="17"/>
        <v>0</v>
      </c>
      <c r="K45" s="39">
        <f t="shared" si="17"/>
        <v>665</v>
      </c>
      <c r="L45" s="40" t="s">
        <v>29</v>
      </c>
      <c r="M45" s="39">
        <f t="shared" ref="M45:S45" si="18">M46+M58+M61+M75</f>
        <v>42.935000000000002</v>
      </c>
      <c r="N45" s="39">
        <f t="shared" si="18"/>
        <v>0</v>
      </c>
      <c r="O45" s="39">
        <f t="shared" si="18"/>
        <v>28.119999999999997</v>
      </c>
      <c r="P45" s="39">
        <f t="shared" si="18"/>
        <v>0</v>
      </c>
      <c r="Q45" s="39">
        <f t="shared" si="18"/>
        <v>59.7</v>
      </c>
      <c r="R45" s="39">
        <f t="shared" si="18"/>
        <v>0</v>
      </c>
      <c r="S45" s="39">
        <f t="shared" si="18"/>
        <v>3082</v>
      </c>
      <c r="T45" s="41">
        <f t="shared" si="2"/>
        <v>10.335000000000001</v>
      </c>
      <c r="U45" s="41">
        <f t="shared" si="2"/>
        <v>0</v>
      </c>
      <c r="V45" s="41">
        <f t="shared" si="2"/>
        <v>-19.401325278258383</v>
      </c>
      <c r="W45" s="41">
        <f t="shared" si="2"/>
        <v>0</v>
      </c>
      <c r="X45" s="41">
        <f t="shared" si="2"/>
        <v>-1.5139999999999958</v>
      </c>
      <c r="Y45" s="41">
        <f t="shared" si="2"/>
        <v>0</v>
      </c>
      <c r="Z45" s="41">
        <f t="shared" si="2"/>
        <v>2417</v>
      </c>
      <c r="AA45" s="35" t="s">
        <v>29</v>
      </c>
      <c r="AB45" s="1"/>
    </row>
    <row r="46" spans="1:28" ht="47.25" x14ac:dyDescent="0.25">
      <c r="A46" s="37" t="s">
        <v>75</v>
      </c>
      <c r="B46" s="38" t="s">
        <v>76</v>
      </c>
      <c r="C46" s="37" t="s">
        <v>28</v>
      </c>
      <c r="D46" s="36" t="s">
        <v>29</v>
      </c>
      <c r="E46" s="39">
        <f>SUM(E47,E48,E49)</f>
        <v>12.6</v>
      </c>
      <c r="F46" s="39">
        <f t="shared" ref="F46:K46" si="19">SUM(F47,F48,F49)</f>
        <v>0</v>
      </c>
      <c r="G46" s="39">
        <f t="shared" si="19"/>
        <v>43.921325278258379</v>
      </c>
      <c r="H46" s="39">
        <f t="shared" si="19"/>
        <v>0</v>
      </c>
      <c r="I46" s="39">
        <f t="shared" si="19"/>
        <v>55.734000000000002</v>
      </c>
      <c r="J46" s="39">
        <f t="shared" si="19"/>
        <v>0</v>
      </c>
      <c r="K46" s="39">
        <f t="shared" si="19"/>
        <v>660</v>
      </c>
      <c r="L46" s="40" t="s">
        <v>29</v>
      </c>
      <c r="M46" s="39">
        <f t="shared" ref="M46:S46" si="20">SUM(M47,M48,M49)</f>
        <v>12.934999999999999</v>
      </c>
      <c r="N46" s="39">
        <f t="shared" si="20"/>
        <v>0</v>
      </c>
      <c r="O46" s="39">
        <f t="shared" si="20"/>
        <v>25.169999999999998</v>
      </c>
      <c r="P46" s="39">
        <f t="shared" si="20"/>
        <v>0</v>
      </c>
      <c r="Q46" s="39">
        <f t="shared" si="20"/>
        <v>55.28</v>
      </c>
      <c r="R46" s="39">
        <f t="shared" si="20"/>
        <v>0</v>
      </c>
      <c r="S46" s="39">
        <f t="shared" si="20"/>
        <v>3079</v>
      </c>
      <c r="T46" s="41">
        <f t="shared" si="2"/>
        <v>0.33499999999999908</v>
      </c>
      <c r="U46" s="41">
        <f t="shared" si="2"/>
        <v>0</v>
      </c>
      <c r="V46" s="41">
        <f t="shared" si="2"/>
        <v>-18.751325278258381</v>
      </c>
      <c r="W46" s="41">
        <f t="shared" si="2"/>
        <v>0</v>
      </c>
      <c r="X46" s="41">
        <f t="shared" si="2"/>
        <v>-0.45400000000000063</v>
      </c>
      <c r="Y46" s="41">
        <f t="shared" si="2"/>
        <v>0</v>
      </c>
      <c r="Z46" s="41">
        <f t="shared" si="2"/>
        <v>2419</v>
      </c>
      <c r="AA46" s="35" t="s">
        <v>29</v>
      </c>
      <c r="AB46" s="1"/>
    </row>
    <row r="47" spans="1:28" ht="63" x14ac:dyDescent="0.25">
      <c r="A47" s="37" t="s">
        <v>77</v>
      </c>
      <c r="B47" s="38" t="s">
        <v>78</v>
      </c>
      <c r="C47" s="37" t="s">
        <v>77</v>
      </c>
      <c r="D47" s="36" t="s">
        <v>29</v>
      </c>
      <c r="E47" s="42">
        <v>0</v>
      </c>
      <c r="F47" s="42">
        <v>0</v>
      </c>
      <c r="G47" s="42">
        <v>27.492983611591715</v>
      </c>
      <c r="H47" s="42">
        <v>0</v>
      </c>
      <c r="I47" s="42">
        <v>0</v>
      </c>
      <c r="J47" s="42">
        <v>0</v>
      </c>
      <c r="K47" s="42">
        <v>576</v>
      </c>
      <c r="L47" s="40" t="s">
        <v>79</v>
      </c>
      <c r="M47" s="42">
        <v>0.23499999999999999</v>
      </c>
      <c r="N47" s="42">
        <v>0</v>
      </c>
      <c r="O47" s="42">
        <v>15.194999999999997</v>
      </c>
      <c r="P47" s="42">
        <v>0</v>
      </c>
      <c r="Q47" s="42">
        <v>0</v>
      </c>
      <c r="R47" s="42">
        <v>0</v>
      </c>
      <c r="S47" s="42">
        <v>2195</v>
      </c>
      <c r="T47" s="41">
        <f>IF($E47="нд","нд",(M47)-(E47))</f>
        <v>0.23499999999999999</v>
      </c>
      <c r="U47" s="41">
        <f t="shared" ref="U47:Z62" si="21">IF($E47="нд","нд",(N47)-(F47))</f>
        <v>0</v>
      </c>
      <c r="V47" s="41">
        <f t="shared" si="21"/>
        <v>-12.297983611591718</v>
      </c>
      <c r="W47" s="41">
        <f t="shared" si="21"/>
        <v>0</v>
      </c>
      <c r="X47" s="41">
        <f t="shared" si="21"/>
        <v>0</v>
      </c>
      <c r="Y47" s="41">
        <f t="shared" si="21"/>
        <v>0</v>
      </c>
      <c r="Z47" s="41">
        <f t="shared" si="21"/>
        <v>1619</v>
      </c>
      <c r="AA47" s="42" t="s">
        <v>29</v>
      </c>
      <c r="AB47" s="1"/>
    </row>
    <row r="48" spans="1:28" ht="63" x14ac:dyDescent="0.25">
      <c r="A48" s="37" t="s">
        <v>80</v>
      </c>
      <c r="B48" s="38" t="s">
        <v>81</v>
      </c>
      <c r="C48" s="37" t="s">
        <v>80</v>
      </c>
      <c r="D48" s="36" t="s">
        <v>29</v>
      </c>
      <c r="E48" s="42">
        <v>0</v>
      </c>
      <c r="F48" s="42">
        <v>0</v>
      </c>
      <c r="G48" s="42">
        <v>6.153341666666666</v>
      </c>
      <c r="H48" s="42">
        <v>0</v>
      </c>
      <c r="I48" s="42">
        <v>0</v>
      </c>
      <c r="J48" s="42">
        <v>0</v>
      </c>
      <c r="K48" s="42">
        <v>84</v>
      </c>
      <c r="L48" s="40" t="s">
        <v>79</v>
      </c>
      <c r="M48" s="42">
        <v>0.1</v>
      </c>
      <c r="N48" s="42">
        <v>0</v>
      </c>
      <c r="O48" s="42">
        <v>2.8000000000000001E-2</v>
      </c>
      <c r="P48" s="42">
        <v>0</v>
      </c>
      <c r="Q48" s="42">
        <v>0</v>
      </c>
      <c r="R48" s="42">
        <v>0</v>
      </c>
      <c r="S48" s="42">
        <v>884</v>
      </c>
      <c r="T48" s="41">
        <f t="shared" ref="T48:Z118" si="22">IF($E48="нд","нд",(M48)-(E48))</f>
        <v>0.1</v>
      </c>
      <c r="U48" s="41">
        <f t="shared" si="21"/>
        <v>0</v>
      </c>
      <c r="V48" s="41">
        <f t="shared" si="21"/>
        <v>-6.1253416666666665</v>
      </c>
      <c r="W48" s="41">
        <f t="shared" si="21"/>
        <v>0</v>
      </c>
      <c r="X48" s="41">
        <f t="shared" si="21"/>
        <v>0</v>
      </c>
      <c r="Y48" s="41">
        <f t="shared" si="21"/>
        <v>0</v>
      </c>
      <c r="Z48" s="41">
        <f t="shared" si="21"/>
        <v>800</v>
      </c>
      <c r="AA48" s="43" t="s">
        <v>361</v>
      </c>
      <c r="AB48" s="1"/>
    </row>
    <row r="49" spans="1:28" ht="47.25" x14ac:dyDescent="0.25">
      <c r="A49" s="37" t="s">
        <v>82</v>
      </c>
      <c r="B49" s="38" t="s">
        <v>83</v>
      </c>
      <c r="C49" s="37" t="s">
        <v>28</v>
      </c>
      <c r="D49" s="36" t="s">
        <v>29</v>
      </c>
      <c r="E49" s="39">
        <f t="shared" ref="E49:K49" si="23">SUM(E50:E57)</f>
        <v>12.6</v>
      </c>
      <c r="F49" s="39">
        <f t="shared" si="23"/>
        <v>0</v>
      </c>
      <c r="G49" s="39">
        <f t="shared" si="23"/>
        <v>10.275</v>
      </c>
      <c r="H49" s="39">
        <f t="shared" si="23"/>
        <v>0</v>
      </c>
      <c r="I49" s="39">
        <f t="shared" si="23"/>
        <v>55.734000000000002</v>
      </c>
      <c r="J49" s="39">
        <f t="shared" si="23"/>
        <v>0</v>
      </c>
      <c r="K49" s="39">
        <f t="shared" si="23"/>
        <v>0</v>
      </c>
      <c r="L49" s="40" t="s">
        <v>29</v>
      </c>
      <c r="M49" s="39">
        <f t="shared" ref="M49:S49" si="24">SUM(M50:M57)</f>
        <v>12.6</v>
      </c>
      <c r="N49" s="39">
        <f t="shared" si="24"/>
        <v>0</v>
      </c>
      <c r="O49" s="39">
        <f t="shared" si="24"/>
        <v>9.947000000000001</v>
      </c>
      <c r="P49" s="39">
        <f t="shared" si="24"/>
        <v>0</v>
      </c>
      <c r="Q49" s="39">
        <f t="shared" si="24"/>
        <v>55.28</v>
      </c>
      <c r="R49" s="39">
        <f t="shared" si="24"/>
        <v>0</v>
      </c>
      <c r="S49" s="39">
        <f t="shared" si="24"/>
        <v>0</v>
      </c>
      <c r="T49" s="41">
        <f t="shared" si="22"/>
        <v>0</v>
      </c>
      <c r="U49" s="41">
        <f t="shared" si="21"/>
        <v>0</v>
      </c>
      <c r="V49" s="41">
        <f t="shared" si="21"/>
        <v>-0.3279999999999994</v>
      </c>
      <c r="W49" s="41">
        <f t="shared" si="21"/>
        <v>0</v>
      </c>
      <c r="X49" s="41">
        <f t="shared" si="21"/>
        <v>-0.45400000000000063</v>
      </c>
      <c r="Y49" s="41">
        <f t="shared" si="21"/>
        <v>0</v>
      </c>
      <c r="Z49" s="41">
        <f t="shared" si="21"/>
        <v>0</v>
      </c>
      <c r="AA49" s="35" t="s">
        <v>29</v>
      </c>
      <c r="AB49" s="1"/>
    </row>
    <row r="50" spans="1:28" ht="236.25" x14ac:dyDescent="0.25">
      <c r="A50" s="37" t="s">
        <v>82</v>
      </c>
      <c r="B50" s="38" t="s">
        <v>84</v>
      </c>
      <c r="C50" s="37" t="s">
        <v>85</v>
      </c>
      <c r="D50" s="36" t="s">
        <v>29</v>
      </c>
      <c r="E50" s="42">
        <v>0</v>
      </c>
      <c r="F50" s="42">
        <v>0</v>
      </c>
      <c r="G50" s="42">
        <v>0</v>
      </c>
      <c r="H50" s="42">
        <v>0</v>
      </c>
      <c r="I50" s="42">
        <v>42.414000000000001</v>
      </c>
      <c r="J50" s="42">
        <v>0</v>
      </c>
      <c r="K50" s="42">
        <v>0</v>
      </c>
      <c r="L50" s="40">
        <v>45651</v>
      </c>
      <c r="M50" s="42">
        <v>0</v>
      </c>
      <c r="N50" s="42">
        <v>0</v>
      </c>
      <c r="O50" s="42">
        <v>0</v>
      </c>
      <c r="P50" s="42">
        <v>0</v>
      </c>
      <c r="Q50" s="42">
        <v>41.98</v>
      </c>
      <c r="R50" s="42">
        <v>0</v>
      </c>
      <c r="S50" s="42">
        <v>0</v>
      </c>
      <c r="T50" s="41">
        <f t="shared" si="22"/>
        <v>0</v>
      </c>
      <c r="U50" s="41">
        <f t="shared" si="21"/>
        <v>0</v>
      </c>
      <c r="V50" s="41">
        <f t="shared" si="21"/>
        <v>0</v>
      </c>
      <c r="W50" s="41">
        <f t="shared" si="21"/>
        <v>0</v>
      </c>
      <c r="X50" s="41">
        <f t="shared" si="21"/>
        <v>-0.4340000000000046</v>
      </c>
      <c r="Y50" s="41">
        <f t="shared" si="21"/>
        <v>0</v>
      </c>
      <c r="Z50" s="41">
        <f t="shared" si="21"/>
        <v>0</v>
      </c>
      <c r="AA50" s="42" t="s">
        <v>29</v>
      </c>
      <c r="AB50" s="1"/>
    </row>
    <row r="51" spans="1:28" ht="126" x14ac:dyDescent="0.25">
      <c r="A51" s="37" t="s">
        <v>82</v>
      </c>
      <c r="B51" s="38" t="s">
        <v>86</v>
      </c>
      <c r="C51" s="37" t="s">
        <v>87</v>
      </c>
      <c r="D51" s="36" t="s">
        <v>29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0" t="s">
        <v>29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1">
        <f t="shared" si="22"/>
        <v>0</v>
      </c>
      <c r="U51" s="41">
        <f t="shared" si="21"/>
        <v>0</v>
      </c>
      <c r="V51" s="41">
        <f t="shared" si="21"/>
        <v>0</v>
      </c>
      <c r="W51" s="41">
        <f t="shared" si="21"/>
        <v>0</v>
      </c>
      <c r="X51" s="41">
        <f t="shared" si="21"/>
        <v>0</v>
      </c>
      <c r="Y51" s="41">
        <f t="shared" si="21"/>
        <v>0</v>
      </c>
      <c r="Z51" s="41">
        <f t="shared" si="21"/>
        <v>0</v>
      </c>
      <c r="AA51" s="42" t="s">
        <v>29</v>
      </c>
      <c r="AB51" s="1"/>
    </row>
    <row r="52" spans="1:28" ht="141.75" x14ac:dyDescent="0.25">
      <c r="A52" s="37" t="s">
        <v>82</v>
      </c>
      <c r="B52" s="38" t="s">
        <v>88</v>
      </c>
      <c r="C52" s="37" t="s">
        <v>89</v>
      </c>
      <c r="D52" s="36" t="s">
        <v>29</v>
      </c>
      <c r="E52" s="42" t="s">
        <v>29</v>
      </c>
      <c r="F52" s="42" t="s">
        <v>29</v>
      </c>
      <c r="G52" s="42" t="s">
        <v>29</v>
      </c>
      <c r="H52" s="42" t="s">
        <v>29</v>
      </c>
      <c r="I52" s="42" t="s">
        <v>29</v>
      </c>
      <c r="J52" s="42" t="s">
        <v>29</v>
      </c>
      <c r="K52" s="42" t="s">
        <v>29</v>
      </c>
      <c r="L52" s="40" t="s">
        <v>29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1" t="str">
        <f t="shared" si="22"/>
        <v>нд</v>
      </c>
      <c r="U52" s="41" t="str">
        <f t="shared" si="21"/>
        <v>нд</v>
      </c>
      <c r="V52" s="41" t="str">
        <f t="shared" si="21"/>
        <v>нд</v>
      </c>
      <c r="W52" s="41" t="str">
        <f t="shared" si="21"/>
        <v>нд</v>
      </c>
      <c r="X52" s="41" t="str">
        <f t="shared" si="21"/>
        <v>нд</v>
      </c>
      <c r="Y52" s="41" t="str">
        <f t="shared" si="21"/>
        <v>нд</v>
      </c>
      <c r="Z52" s="41" t="str">
        <f t="shared" si="21"/>
        <v>нд</v>
      </c>
      <c r="AA52" s="42" t="s">
        <v>29</v>
      </c>
      <c r="AB52" s="1"/>
    </row>
    <row r="53" spans="1:28" ht="173.25" x14ac:dyDescent="0.25">
      <c r="A53" s="37" t="s">
        <v>82</v>
      </c>
      <c r="B53" s="38" t="s">
        <v>90</v>
      </c>
      <c r="C53" s="37" t="s">
        <v>91</v>
      </c>
      <c r="D53" s="36" t="s">
        <v>29</v>
      </c>
      <c r="E53" s="42">
        <v>0</v>
      </c>
      <c r="F53" s="42">
        <v>0</v>
      </c>
      <c r="G53" s="42">
        <v>0</v>
      </c>
      <c r="H53" s="42">
        <v>0</v>
      </c>
      <c r="I53" s="42">
        <v>4</v>
      </c>
      <c r="J53" s="42">
        <v>0</v>
      </c>
      <c r="K53" s="42">
        <v>0</v>
      </c>
      <c r="L53" s="40">
        <v>45625</v>
      </c>
      <c r="M53" s="42">
        <v>0</v>
      </c>
      <c r="N53" s="42">
        <v>0</v>
      </c>
      <c r="O53" s="42">
        <v>0</v>
      </c>
      <c r="P53" s="42">
        <v>0</v>
      </c>
      <c r="Q53" s="42">
        <v>4</v>
      </c>
      <c r="R53" s="42">
        <v>0</v>
      </c>
      <c r="S53" s="42">
        <v>0</v>
      </c>
      <c r="T53" s="41">
        <f t="shared" si="22"/>
        <v>0</v>
      </c>
      <c r="U53" s="41">
        <f t="shared" si="21"/>
        <v>0</v>
      </c>
      <c r="V53" s="41">
        <f t="shared" si="21"/>
        <v>0</v>
      </c>
      <c r="W53" s="41">
        <f t="shared" si="21"/>
        <v>0</v>
      </c>
      <c r="X53" s="41">
        <f t="shared" si="21"/>
        <v>0</v>
      </c>
      <c r="Y53" s="41">
        <f t="shared" si="21"/>
        <v>0</v>
      </c>
      <c r="Z53" s="41">
        <f t="shared" si="21"/>
        <v>0</v>
      </c>
      <c r="AA53" s="42" t="s">
        <v>29</v>
      </c>
      <c r="AB53" s="1"/>
    </row>
    <row r="54" spans="1:28" ht="110.25" x14ac:dyDescent="0.25">
      <c r="A54" s="37" t="s">
        <v>82</v>
      </c>
      <c r="B54" s="38" t="s">
        <v>92</v>
      </c>
      <c r="C54" s="37" t="s">
        <v>93</v>
      </c>
      <c r="D54" s="36" t="s">
        <v>29</v>
      </c>
      <c r="E54" s="42">
        <v>0</v>
      </c>
      <c r="F54" s="42">
        <v>0</v>
      </c>
      <c r="G54" s="42">
        <v>0</v>
      </c>
      <c r="H54" s="42">
        <v>0</v>
      </c>
      <c r="I54" s="42">
        <v>5.74</v>
      </c>
      <c r="J54" s="42">
        <v>0</v>
      </c>
      <c r="K54" s="42">
        <v>0</v>
      </c>
      <c r="L54" s="40">
        <v>45625</v>
      </c>
      <c r="M54" s="42">
        <v>0</v>
      </c>
      <c r="N54" s="42">
        <v>0</v>
      </c>
      <c r="O54" s="42">
        <v>0</v>
      </c>
      <c r="P54" s="42">
        <v>0</v>
      </c>
      <c r="Q54" s="42">
        <v>5.74</v>
      </c>
      <c r="R54" s="42">
        <v>0</v>
      </c>
      <c r="S54" s="42">
        <v>0</v>
      </c>
      <c r="T54" s="41">
        <f t="shared" si="22"/>
        <v>0</v>
      </c>
      <c r="U54" s="41">
        <f t="shared" si="21"/>
        <v>0</v>
      </c>
      <c r="V54" s="41">
        <f t="shared" si="21"/>
        <v>0</v>
      </c>
      <c r="W54" s="41">
        <f t="shared" si="21"/>
        <v>0</v>
      </c>
      <c r="X54" s="41">
        <f t="shared" si="21"/>
        <v>0</v>
      </c>
      <c r="Y54" s="41">
        <f t="shared" si="21"/>
        <v>0</v>
      </c>
      <c r="Z54" s="41">
        <f t="shared" si="21"/>
        <v>0</v>
      </c>
      <c r="AA54" s="42" t="s">
        <v>29</v>
      </c>
      <c r="AB54" s="1"/>
    </row>
    <row r="55" spans="1:28" ht="110.25" x14ac:dyDescent="0.25">
      <c r="A55" s="37" t="s">
        <v>82</v>
      </c>
      <c r="B55" s="38" t="s">
        <v>94</v>
      </c>
      <c r="C55" s="37" t="s">
        <v>95</v>
      </c>
      <c r="D55" s="36" t="s">
        <v>29</v>
      </c>
      <c r="E55" s="42">
        <v>0</v>
      </c>
      <c r="F55" s="42">
        <v>0</v>
      </c>
      <c r="G55" s="42">
        <v>0</v>
      </c>
      <c r="H55" s="42">
        <v>0</v>
      </c>
      <c r="I55" s="42">
        <v>0.46</v>
      </c>
      <c r="J55" s="42">
        <v>0</v>
      </c>
      <c r="K55" s="42">
        <v>0</v>
      </c>
      <c r="L55" s="40">
        <v>45625</v>
      </c>
      <c r="M55" s="42">
        <v>0</v>
      </c>
      <c r="N55" s="42">
        <v>0</v>
      </c>
      <c r="O55" s="42">
        <v>0</v>
      </c>
      <c r="P55" s="42">
        <v>0</v>
      </c>
      <c r="Q55" s="42">
        <v>0.46</v>
      </c>
      <c r="R55" s="42">
        <v>0</v>
      </c>
      <c r="S55" s="42">
        <v>0</v>
      </c>
      <c r="T55" s="41">
        <f t="shared" si="22"/>
        <v>0</v>
      </c>
      <c r="U55" s="41">
        <f t="shared" si="21"/>
        <v>0</v>
      </c>
      <c r="V55" s="41">
        <f t="shared" si="21"/>
        <v>0</v>
      </c>
      <c r="W55" s="41">
        <f t="shared" si="21"/>
        <v>0</v>
      </c>
      <c r="X55" s="41">
        <f t="shared" si="21"/>
        <v>0</v>
      </c>
      <c r="Y55" s="41">
        <f t="shared" si="21"/>
        <v>0</v>
      </c>
      <c r="Z55" s="41">
        <f t="shared" si="21"/>
        <v>0</v>
      </c>
      <c r="AA55" s="42" t="s">
        <v>29</v>
      </c>
      <c r="AB55" s="1"/>
    </row>
    <row r="56" spans="1:28" ht="126" x14ac:dyDescent="0.25">
      <c r="A56" s="37" t="s">
        <v>82</v>
      </c>
      <c r="B56" s="38" t="s">
        <v>96</v>
      </c>
      <c r="C56" s="37" t="s">
        <v>97</v>
      </c>
      <c r="D56" s="36" t="s">
        <v>29</v>
      </c>
      <c r="E56" s="42">
        <v>0</v>
      </c>
      <c r="F56" s="42">
        <v>0</v>
      </c>
      <c r="G56" s="42">
        <v>10.275</v>
      </c>
      <c r="H56" s="42">
        <v>0</v>
      </c>
      <c r="I56" s="42">
        <v>3.12</v>
      </c>
      <c r="J56" s="42">
        <v>0</v>
      </c>
      <c r="K56" s="42">
        <v>0</v>
      </c>
      <c r="L56" s="40">
        <v>45625</v>
      </c>
      <c r="M56" s="42">
        <v>0</v>
      </c>
      <c r="N56" s="42">
        <v>0</v>
      </c>
      <c r="O56" s="42">
        <v>9.947000000000001</v>
      </c>
      <c r="P56" s="42">
        <v>0</v>
      </c>
      <c r="Q56" s="42">
        <v>3.1</v>
      </c>
      <c r="R56" s="42">
        <v>0</v>
      </c>
      <c r="S56" s="42">
        <v>0</v>
      </c>
      <c r="T56" s="41">
        <f t="shared" si="22"/>
        <v>0</v>
      </c>
      <c r="U56" s="41">
        <f t="shared" si="21"/>
        <v>0</v>
      </c>
      <c r="V56" s="41">
        <f t="shared" si="21"/>
        <v>-0.3279999999999994</v>
      </c>
      <c r="W56" s="41">
        <f t="shared" si="21"/>
        <v>0</v>
      </c>
      <c r="X56" s="41">
        <f t="shared" si="21"/>
        <v>-2.0000000000000018E-2</v>
      </c>
      <c r="Y56" s="41">
        <f t="shared" si="21"/>
        <v>0</v>
      </c>
      <c r="Z56" s="41">
        <f t="shared" si="21"/>
        <v>0</v>
      </c>
      <c r="AA56" s="43" t="s">
        <v>362</v>
      </c>
      <c r="AB56" s="1"/>
    </row>
    <row r="57" spans="1:28" ht="94.5" x14ac:dyDescent="0.25">
      <c r="A57" s="37" t="s">
        <v>82</v>
      </c>
      <c r="B57" s="38" t="s">
        <v>98</v>
      </c>
      <c r="C57" s="37" t="s">
        <v>99</v>
      </c>
      <c r="D57" s="36" t="s">
        <v>29</v>
      </c>
      <c r="E57" s="42">
        <v>12.6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0">
        <v>45625</v>
      </c>
      <c r="M57" s="42">
        <v>12.6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1">
        <f t="shared" si="22"/>
        <v>0</v>
      </c>
      <c r="U57" s="41">
        <f t="shared" si="21"/>
        <v>0</v>
      </c>
      <c r="V57" s="41">
        <f t="shared" si="21"/>
        <v>0</v>
      </c>
      <c r="W57" s="41">
        <f t="shared" si="21"/>
        <v>0</v>
      </c>
      <c r="X57" s="41">
        <f t="shared" si="21"/>
        <v>0</v>
      </c>
      <c r="Y57" s="41">
        <f t="shared" si="21"/>
        <v>0</v>
      </c>
      <c r="Z57" s="41">
        <f t="shared" si="21"/>
        <v>0</v>
      </c>
      <c r="AA57" s="43" t="s">
        <v>362</v>
      </c>
      <c r="AB57" s="1"/>
    </row>
    <row r="58" spans="1:28" ht="31.5" x14ac:dyDescent="0.25">
      <c r="A58" s="37" t="s">
        <v>100</v>
      </c>
      <c r="B58" s="38" t="s">
        <v>101</v>
      </c>
      <c r="C58" s="37" t="s">
        <v>28</v>
      </c>
      <c r="D58" s="36" t="s">
        <v>29</v>
      </c>
      <c r="E58" s="42">
        <f t="shared" ref="E58:S58" si="25">E59+E60</f>
        <v>0</v>
      </c>
      <c r="F58" s="42">
        <f t="shared" si="25"/>
        <v>0</v>
      </c>
      <c r="G58" s="42">
        <f t="shared" si="25"/>
        <v>0</v>
      </c>
      <c r="H58" s="42">
        <f t="shared" si="25"/>
        <v>0</v>
      </c>
      <c r="I58" s="42">
        <f t="shared" si="25"/>
        <v>0</v>
      </c>
      <c r="J58" s="42">
        <f t="shared" si="25"/>
        <v>0</v>
      </c>
      <c r="K58" s="42">
        <f t="shared" si="25"/>
        <v>0</v>
      </c>
      <c r="L58" s="40" t="s">
        <v>29</v>
      </c>
      <c r="M58" s="42">
        <f t="shared" si="25"/>
        <v>0</v>
      </c>
      <c r="N58" s="42">
        <f t="shared" si="25"/>
        <v>0</v>
      </c>
      <c r="O58" s="42">
        <f t="shared" si="25"/>
        <v>0</v>
      </c>
      <c r="P58" s="42">
        <f t="shared" si="25"/>
        <v>0</v>
      </c>
      <c r="Q58" s="42">
        <f t="shared" si="25"/>
        <v>0</v>
      </c>
      <c r="R58" s="42">
        <f t="shared" si="25"/>
        <v>0</v>
      </c>
      <c r="S58" s="42">
        <f t="shared" si="25"/>
        <v>0</v>
      </c>
      <c r="T58" s="41">
        <f t="shared" si="22"/>
        <v>0</v>
      </c>
      <c r="U58" s="41">
        <f t="shared" si="21"/>
        <v>0</v>
      </c>
      <c r="V58" s="41">
        <f t="shared" si="21"/>
        <v>0</v>
      </c>
      <c r="W58" s="41">
        <f t="shared" si="21"/>
        <v>0</v>
      </c>
      <c r="X58" s="41">
        <f t="shared" si="21"/>
        <v>0</v>
      </c>
      <c r="Y58" s="41">
        <f t="shared" si="21"/>
        <v>0</v>
      </c>
      <c r="Z58" s="41">
        <f t="shared" si="21"/>
        <v>0</v>
      </c>
      <c r="AA58" s="35" t="s">
        <v>29</v>
      </c>
      <c r="AB58" s="1"/>
    </row>
    <row r="59" spans="1:28" ht="63" x14ac:dyDescent="0.25">
      <c r="A59" s="37" t="s">
        <v>102</v>
      </c>
      <c r="B59" s="38" t="s">
        <v>103</v>
      </c>
      <c r="C59" s="37" t="s">
        <v>28</v>
      </c>
      <c r="D59" s="36" t="s">
        <v>29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0" t="s">
        <v>29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1">
        <f t="shared" si="22"/>
        <v>0</v>
      </c>
      <c r="U59" s="41">
        <f t="shared" si="21"/>
        <v>0</v>
      </c>
      <c r="V59" s="41">
        <f t="shared" si="21"/>
        <v>0</v>
      </c>
      <c r="W59" s="41">
        <f t="shared" si="21"/>
        <v>0</v>
      </c>
      <c r="X59" s="41">
        <f t="shared" si="21"/>
        <v>0</v>
      </c>
      <c r="Y59" s="41">
        <f t="shared" si="21"/>
        <v>0</v>
      </c>
      <c r="Z59" s="41">
        <f t="shared" si="21"/>
        <v>0</v>
      </c>
      <c r="AA59" s="35" t="s">
        <v>29</v>
      </c>
      <c r="AB59" s="1"/>
    </row>
    <row r="60" spans="1:28" ht="47.25" x14ac:dyDescent="0.25">
      <c r="A60" s="37" t="s">
        <v>104</v>
      </c>
      <c r="B60" s="38" t="s">
        <v>105</v>
      </c>
      <c r="C60" s="37" t="s">
        <v>28</v>
      </c>
      <c r="D60" s="36" t="s">
        <v>29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0" t="s">
        <v>29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1">
        <f t="shared" si="22"/>
        <v>0</v>
      </c>
      <c r="U60" s="41">
        <f t="shared" si="21"/>
        <v>0</v>
      </c>
      <c r="V60" s="41">
        <f t="shared" si="21"/>
        <v>0</v>
      </c>
      <c r="W60" s="41">
        <f t="shared" si="21"/>
        <v>0</v>
      </c>
      <c r="X60" s="41">
        <f t="shared" si="21"/>
        <v>0</v>
      </c>
      <c r="Y60" s="41">
        <f t="shared" si="21"/>
        <v>0</v>
      </c>
      <c r="Z60" s="41">
        <f t="shared" si="21"/>
        <v>0</v>
      </c>
      <c r="AA60" s="35" t="s">
        <v>29</v>
      </c>
      <c r="AB60" s="1"/>
    </row>
    <row r="61" spans="1:28" ht="47.25" x14ac:dyDescent="0.25">
      <c r="A61" s="37" t="s">
        <v>106</v>
      </c>
      <c r="B61" s="38" t="s">
        <v>107</v>
      </c>
      <c r="C61" s="37" t="s">
        <v>28</v>
      </c>
      <c r="D61" s="36" t="s">
        <v>29</v>
      </c>
      <c r="E61" s="42">
        <f t="shared" ref="E61:S61" si="26">E62+E68</f>
        <v>0</v>
      </c>
      <c r="F61" s="42">
        <f t="shared" si="26"/>
        <v>0</v>
      </c>
      <c r="G61" s="42">
        <f t="shared" si="26"/>
        <v>3.6</v>
      </c>
      <c r="H61" s="42">
        <f t="shared" si="26"/>
        <v>0</v>
      </c>
      <c r="I61" s="42">
        <f t="shared" si="26"/>
        <v>5.48</v>
      </c>
      <c r="J61" s="42">
        <f t="shared" si="26"/>
        <v>0</v>
      </c>
      <c r="K61" s="42">
        <f t="shared" si="26"/>
        <v>2</v>
      </c>
      <c r="L61" s="40" t="s">
        <v>29</v>
      </c>
      <c r="M61" s="42">
        <f t="shared" si="26"/>
        <v>0</v>
      </c>
      <c r="N61" s="42">
        <f t="shared" si="26"/>
        <v>0</v>
      </c>
      <c r="O61" s="42">
        <f t="shared" si="26"/>
        <v>2.95</v>
      </c>
      <c r="P61" s="42">
        <f t="shared" si="26"/>
        <v>0</v>
      </c>
      <c r="Q61" s="42">
        <f t="shared" si="26"/>
        <v>4.42</v>
      </c>
      <c r="R61" s="42">
        <f t="shared" si="26"/>
        <v>0</v>
      </c>
      <c r="S61" s="42">
        <f t="shared" si="26"/>
        <v>2</v>
      </c>
      <c r="T61" s="41">
        <f t="shared" si="22"/>
        <v>0</v>
      </c>
      <c r="U61" s="41">
        <f t="shared" si="21"/>
        <v>0</v>
      </c>
      <c r="V61" s="41">
        <f t="shared" si="21"/>
        <v>-0.64999999999999991</v>
      </c>
      <c r="W61" s="41">
        <f t="shared" si="21"/>
        <v>0</v>
      </c>
      <c r="X61" s="41">
        <f t="shared" si="21"/>
        <v>-1.0600000000000005</v>
      </c>
      <c r="Y61" s="41">
        <f t="shared" si="21"/>
        <v>0</v>
      </c>
      <c r="Z61" s="41">
        <f t="shared" si="21"/>
        <v>0</v>
      </c>
      <c r="AA61" s="35" t="s">
        <v>29</v>
      </c>
      <c r="AB61" s="1"/>
    </row>
    <row r="62" spans="1:28" x14ac:dyDescent="0.25">
      <c r="A62" s="37" t="s">
        <v>108</v>
      </c>
      <c r="B62" s="38" t="s">
        <v>109</v>
      </c>
      <c r="C62" s="37" t="s">
        <v>28</v>
      </c>
      <c r="D62" s="36" t="s">
        <v>29</v>
      </c>
      <c r="E62" s="42">
        <f t="shared" ref="E62:S62" si="27">E63+E65+E66</f>
        <v>0</v>
      </c>
      <c r="F62" s="42">
        <f t="shared" si="27"/>
        <v>0</v>
      </c>
      <c r="G62" s="42">
        <f t="shared" si="27"/>
        <v>0</v>
      </c>
      <c r="H62" s="42">
        <f t="shared" si="27"/>
        <v>0</v>
      </c>
      <c r="I62" s="42">
        <f t="shared" si="27"/>
        <v>5.48</v>
      </c>
      <c r="J62" s="42">
        <f t="shared" si="27"/>
        <v>0</v>
      </c>
      <c r="K62" s="42">
        <f t="shared" si="27"/>
        <v>2</v>
      </c>
      <c r="L62" s="40" t="s">
        <v>29</v>
      </c>
      <c r="M62" s="42">
        <f t="shared" si="27"/>
        <v>0</v>
      </c>
      <c r="N62" s="42">
        <f t="shared" si="27"/>
        <v>0</v>
      </c>
      <c r="O62" s="42">
        <f t="shared" si="27"/>
        <v>0</v>
      </c>
      <c r="P62" s="42">
        <f t="shared" si="27"/>
        <v>0</v>
      </c>
      <c r="Q62" s="42">
        <f t="shared" si="27"/>
        <v>4.42</v>
      </c>
      <c r="R62" s="42">
        <f t="shared" si="27"/>
        <v>0</v>
      </c>
      <c r="S62" s="42">
        <f t="shared" si="27"/>
        <v>2</v>
      </c>
      <c r="T62" s="41">
        <f t="shared" si="22"/>
        <v>0</v>
      </c>
      <c r="U62" s="41">
        <f t="shared" si="21"/>
        <v>0</v>
      </c>
      <c r="V62" s="41">
        <f t="shared" si="21"/>
        <v>0</v>
      </c>
      <c r="W62" s="41">
        <f t="shared" si="21"/>
        <v>0</v>
      </c>
      <c r="X62" s="41">
        <f t="shared" si="21"/>
        <v>-1.0600000000000005</v>
      </c>
      <c r="Y62" s="41">
        <f t="shared" si="21"/>
        <v>0</v>
      </c>
      <c r="Z62" s="41">
        <f t="shared" si="21"/>
        <v>0</v>
      </c>
      <c r="AA62" s="35" t="s">
        <v>29</v>
      </c>
      <c r="AB62" s="1"/>
    </row>
    <row r="63" spans="1:28" ht="94.5" x14ac:dyDescent="0.25">
      <c r="A63" s="37" t="s">
        <v>108</v>
      </c>
      <c r="B63" s="38" t="s">
        <v>110</v>
      </c>
      <c r="C63" s="37" t="s">
        <v>28</v>
      </c>
      <c r="D63" s="36" t="s">
        <v>29</v>
      </c>
      <c r="E63" s="44">
        <f>SUM(E64)</f>
        <v>0</v>
      </c>
      <c r="F63" s="44">
        <f t="shared" ref="F63:S63" si="28">SUM(F64)</f>
        <v>0</v>
      </c>
      <c r="G63" s="44">
        <f t="shared" si="28"/>
        <v>0</v>
      </c>
      <c r="H63" s="44">
        <f t="shared" si="28"/>
        <v>0</v>
      </c>
      <c r="I63" s="44">
        <f t="shared" si="28"/>
        <v>5.48</v>
      </c>
      <c r="J63" s="44">
        <f t="shared" si="28"/>
        <v>0</v>
      </c>
      <c r="K63" s="44">
        <f t="shared" si="28"/>
        <v>0</v>
      </c>
      <c r="L63" s="45">
        <v>45580</v>
      </c>
      <c r="M63" s="44">
        <f t="shared" si="28"/>
        <v>0</v>
      </c>
      <c r="N63" s="44">
        <f t="shared" si="28"/>
        <v>0</v>
      </c>
      <c r="O63" s="44">
        <f t="shared" si="28"/>
        <v>0</v>
      </c>
      <c r="P63" s="44">
        <f t="shared" si="28"/>
        <v>0</v>
      </c>
      <c r="Q63" s="44">
        <f t="shared" si="28"/>
        <v>4.42</v>
      </c>
      <c r="R63" s="44">
        <f t="shared" si="28"/>
        <v>0</v>
      </c>
      <c r="S63" s="44">
        <f t="shared" si="28"/>
        <v>0</v>
      </c>
      <c r="T63" s="41">
        <f t="shared" si="22"/>
        <v>0</v>
      </c>
      <c r="U63" s="41">
        <f t="shared" si="22"/>
        <v>0</v>
      </c>
      <c r="V63" s="41">
        <f t="shared" si="22"/>
        <v>0</v>
      </c>
      <c r="W63" s="41">
        <f t="shared" si="22"/>
        <v>0</v>
      </c>
      <c r="X63" s="41">
        <f t="shared" si="22"/>
        <v>-1.0600000000000005</v>
      </c>
      <c r="Y63" s="41">
        <f t="shared" si="22"/>
        <v>0</v>
      </c>
      <c r="Z63" s="41">
        <f t="shared" si="22"/>
        <v>0</v>
      </c>
      <c r="AA63" s="35" t="s">
        <v>29</v>
      </c>
      <c r="AB63" s="1"/>
    </row>
    <row r="64" spans="1:28" ht="141.75" x14ac:dyDescent="0.25">
      <c r="A64" s="37" t="s">
        <v>108</v>
      </c>
      <c r="B64" s="38" t="s">
        <v>111</v>
      </c>
      <c r="C64" s="37" t="s">
        <v>112</v>
      </c>
      <c r="D64" s="36" t="s">
        <v>29</v>
      </c>
      <c r="E64" s="42">
        <v>0</v>
      </c>
      <c r="F64" s="42">
        <v>0</v>
      </c>
      <c r="G64" s="42">
        <v>0</v>
      </c>
      <c r="H64" s="42">
        <v>0</v>
      </c>
      <c r="I64" s="42">
        <v>5.48</v>
      </c>
      <c r="J64" s="42">
        <v>0</v>
      </c>
      <c r="K64" s="42">
        <v>0</v>
      </c>
      <c r="L64" s="40">
        <v>45580</v>
      </c>
      <c r="M64" s="42">
        <v>0</v>
      </c>
      <c r="N64" s="42">
        <v>0</v>
      </c>
      <c r="O64" s="42">
        <v>0</v>
      </c>
      <c r="P64" s="42">
        <v>0</v>
      </c>
      <c r="Q64" s="42">
        <v>4.42</v>
      </c>
      <c r="R64" s="42">
        <v>0</v>
      </c>
      <c r="S64" s="42">
        <v>0</v>
      </c>
      <c r="T64" s="41">
        <f t="shared" si="22"/>
        <v>0</v>
      </c>
      <c r="U64" s="41">
        <f t="shared" si="22"/>
        <v>0</v>
      </c>
      <c r="V64" s="41">
        <f t="shared" si="22"/>
        <v>0</v>
      </c>
      <c r="W64" s="41">
        <f t="shared" si="22"/>
        <v>0</v>
      </c>
      <c r="X64" s="41">
        <f t="shared" si="22"/>
        <v>-1.0600000000000005</v>
      </c>
      <c r="Y64" s="41">
        <f t="shared" si="22"/>
        <v>0</v>
      </c>
      <c r="Z64" s="41">
        <f t="shared" si="22"/>
        <v>0</v>
      </c>
      <c r="AA64" s="43" t="s">
        <v>363</v>
      </c>
      <c r="AB64" s="1"/>
    </row>
    <row r="65" spans="1:28" ht="78.75" x14ac:dyDescent="0.25">
      <c r="A65" s="37" t="s">
        <v>108</v>
      </c>
      <c r="B65" s="38" t="s">
        <v>113</v>
      </c>
      <c r="C65" s="37" t="s">
        <v>28</v>
      </c>
      <c r="D65" s="36" t="s">
        <v>29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0" t="s">
        <v>29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1">
        <f t="shared" si="22"/>
        <v>0</v>
      </c>
      <c r="U65" s="41">
        <f t="shared" si="22"/>
        <v>0</v>
      </c>
      <c r="V65" s="41">
        <f t="shared" si="22"/>
        <v>0</v>
      </c>
      <c r="W65" s="41">
        <f t="shared" si="22"/>
        <v>0</v>
      </c>
      <c r="X65" s="41">
        <f t="shared" si="22"/>
        <v>0</v>
      </c>
      <c r="Y65" s="41">
        <f t="shared" si="22"/>
        <v>0</v>
      </c>
      <c r="Z65" s="41">
        <f t="shared" si="22"/>
        <v>0</v>
      </c>
      <c r="AA65" s="35" t="s">
        <v>29</v>
      </c>
      <c r="AB65" s="1"/>
    </row>
    <row r="66" spans="1:28" ht="94.5" x14ac:dyDescent="0.25">
      <c r="A66" s="37" t="s">
        <v>108</v>
      </c>
      <c r="B66" s="38" t="s">
        <v>114</v>
      </c>
      <c r="C66" s="37" t="s">
        <v>28</v>
      </c>
      <c r="D66" s="36" t="s">
        <v>29</v>
      </c>
      <c r="E66" s="44">
        <f>SUM(E67)</f>
        <v>0</v>
      </c>
      <c r="F66" s="44">
        <f t="shared" ref="F66:S66" si="29">SUM(F67)</f>
        <v>0</v>
      </c>
      <c r="G66" s="44">
        <f t="shared" si="29"/>
        <v>0</v>
      </c>
      <c r="H66" s="44">
        <f t="shared" si="29"/>
        <v>0</v>
      </c>
      <c r="I66" s="44">
        <f t="shared" si="29"/>
        <v>0</v>
      </c>
      <c r="J66" s="44">
        <f t="shared" si="29"/>
        <v>0</v>
      </c>
      <c r="K66" s="44">
        <f t="shared" si="29"/>
        <v>2</v>
      </c>
      <c r="L66" s="45">
        <v>45580</v>
      </c>
      <c r="M66" s="44">
        <f t="shared" si="29"/>
        <v>0</v>
      </c>
      <c r="N66" s="44">
        <f t="shared" si="29"/>
        <v>0</v>
      </c>
      <c r="O66" s="44">
        <f t="shared" si="29"/>
        <v>0</v>
      </c>
      <c r="P66" s="44">
        <f t="shared" si="29"/>
        <v>0</v>
      </c>
      <c r="Q66" s="44">
        <f t="shared" si="29"/>
        <v>0</v>
      </c>
      <c r="R66" s="44">
        <f t="shared" si="29"/>
        <v>0</v>
      </c>
      <c r="S66" s="44">
        <f t="shared" si="29"/>
        <v>2</v>
      </c>
      <c r="T66" s="41">
        <f t="shared" si="22"/>
        <v>0</v>
      </c>
      <c r="U66" s="41">
        <f t="shared" si="22"/>
        <v>0</v>
      </c>
      <c r="V66" s="41">
        <f t="shared" si="22"/>
        <v>0</v>
      </c>
      <c r="W66" s="41">
        <f t="shared" si="22"/>
        <v>0</v>
      </c>
      <c r="X66" s="41">
        <f t="shared" si="22"/>
        <v>0</v>
      </c>
      <c r="Y66" s="41">
        <f t="shared" si="22"/>
        <v>0</v>
      </c>
      <c r="Z66" s="41">
        <f t="shared" si="22"/>
        <v>0</v>
      </c>
      <c r="AA66" s="35" t="s">
        <v>29</v>
      </c>
      <c r="AB66" s="1"/>
    </row>
    <row r="67" spans="1:28" ht="126" x14ac:dyDescent="0.25">
      <c r="A67" s="37" t="s">
        <v>108</v>
      </c>
      <c r="B67" s="38" t="s">
        <v>115</v>
      </c>
      <c r="C67" s="37" t="s">
        <v>116</v>
      </c>
      <c r="D67" s="36" t="s">
        <v>29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2</v>
      </c>
      <c r="L67" s="40">
        <v>45580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2</v>
      </c>
      <c r="T67" s="41">
        <f t="shared" si="22"/>
        <v>0</v>
      </c>
      <c r="U67" s="41">
        <f t="shared" si="22"/>
        <v>0</v>
      </c>
      <c r="V67" s="41">
        <f t="shared" si="22"/>
        <v>0</v>
      </c>
      <c r="W67" s="41">
        <f t="shared" si="22"/>
        <v>0</v>
      </c>
      <c r="X67" s="41">
        <f t="shared" si="22"/>
        <v>0</v>
      </c>
      <c r="Y67" s="41">
        <f t="shared" si="22"/>
        <v>0</v>
      </c>
      <c r="Z67" s="41">
        <f t="shared" si="22"/>
        <v>0</v>
      </c>
      <c r="AA67" s="42" t="s">
        <v>29</v>
      </c>
      <c r="AB67" s="1"/>
    </row>
    <row r="68" spans="1:28" x14ac:dyDescent="0.25">
      <c r="A68" s="37" t="s">
        <v>117</v>
      </c>
      <c r="B68" s="38" t="s">
        <v>118</v>
      </c>
      <c r="C68" s="37" t="s">
        <v>28</v>
      </c>
      <c r="D68" s="36" t="s">
        <v>29</v>
      </c>
      <c r="E68" s="42">
        <f t="shared" ref="E68:S68" si="30">E69+E72+E73</f>
        <v>0</v>
      </c>
      <c r="F68" s="42">
        <f t="shared" si="30"/>
        <v>0</v>
      </c>
      <c r="G68" s="42">
        <f t="shared" si="30"/>
        <v>3.6</v>
      </c>
      <c r="H68" s="42">
        <f t="shared" si="30"/>
        <v>0</v>
      </c>
      <c r="I68" s="42">
        <f t="shared" si="30"/>
        <v>0</v>
      </c>
      <c r="J68" s="42">
        <f t="shared" si="30"/>
        <v>0</v>
      </c>
      <c r="K68" s="42">
        <f t="shared" si="30"/>
        <v>0</v>
      </c>
      <c r="L68" s="40" t="s">
        <v>29</v>
      </c>
      <c r="M68" s="42">
        <f t="shared" si="30"/>
        <v>0</v>
      </c>
      <c r="N68" s="42">
        <f t="shared" si="30"/>
        <v>0</v>
      </c>
      <c r="O68" s="42">
        <f t="shared" si="30"/>
        <v>2.95</v>
      </c>
      <c r="P68" s="42">
        <f t="shared" si="30"/>
        <v>0</v>
      </c>
      <c r="Q68" s="42">
        <f t="shared" si="30"/>
        <v>0</v>
      </c>
      <c r="R68" s="42">
        <f t="shared" si="30"/>
        <v>0</v>
      </c>
      <c r="S68" s="42">
        <f t="shared" si="30"/>
        <v>0</v>
      </c>
      <c r="T68" s="41">
        <f t="shared" si="22"/>
        <v>0</v>
      </c>
      <c r="U68" s="41">
        <f t="shared" si="22"/>
        <v>0</v>
      </c>
      <c r="V68" s="41">
        <f t="shared" si="22"/>
        <v>-0.64999999999999991</v>
      </c>
      <c r="W68" s="41">
        <f t="shared" si="22"/>
        <v>0</v>
      </c>
      <c r="X68" s="41">
        <f t="shared" si="22"/>
        <v>0</v>
      </c>
      <c r="Y68" s="41">
        <f t="shared" si="22"/>
        <v>0</v>
      </c>
      <c r="Z68" s="41">
        <f t="shared" si="22"/>
        <v>0</v>
      </c>
      <c r="AA68" s="35" t="s">
        <v>29</v>
      </c>
      <c r="AB68" s="1"/>
    </row>
    <row r="69" spans="1:28" ht="94.5" x14ac:dyDescent="0.25">
      <c r="A69" s="37" t="s">
        <v>117</v>
      </c>
      <c r="B69" s="38" t="s">
        <v>110</v>
      </c>
      <c r="C69" s="37" t="s">
        <v>28</v>
      </c>
      <c r="D69" s="36" t="s">
        <v>29</v>
      </c>
      <c r="E69" s="44">
        <f>SUM(E70:E71)</f>
        <v>0</v>
      </c>
      <c r="F69" s="44">
        <f t="shared" ref="F69:S69" si="31">SUM(F70:F71)</f>
        <v>0</v>
      </c>
      <c r="G69" s="44">
        <f t="shared" si="31"/>
        <v>3.6</v>
      </c>
      <c r="H69" s="44">
        <f t="shared" si="31"/>
        <v>0</v>
      </c>
      <c r="I69" s="44">
        <f t="shared" si="31"/>
        <v>0</v>
      </c>
      <c r="J69" s="44">
        <f t="shared" si="31"/>
        <v>0</v>
      </c>
      <c r="K69" s="44">
        <f t="shared" si="31"/>
        <v>0</v>
      </c>
      <c r="L69" s="45">
        <v>45625</v>
      </c>
      <c r="M69" s="44">
        <f t="shared" si="31"/>
        <v>0</v>
      </c>
      <c r="N69" s="44">
        <f t="shared" si="31"/>
        <v>0</v>
      </c>
      <c r="O69" s="44">
        <f t="shared" si="31"/>
        <v>2.95</v>
      </c>
      <c r="P69" s="44">
        <f t="shared" si="31"/>
        <v>0</v>
      </c>
      <c r="Q69" s="44">
        <f t="shared" si="31"/>
        <v>0</v>
      </c>
      <c r="R69" s="44">
        <f t="shared" si="31"/>
        <v>0</v>
      </c>
      <c r="S69" s="44">
        <f t="shared" si="31"/>
        <v>0</v>
      </c>
      <c r="T69" s="41">
        <f t="shared" si="22"/>
        <v>0</v>
      </c>
      <c r="U69" s="41">
        <f t="shared" si="22"/>
        <v>0</v>
      </c>
      <c r="V69" s="41">
        <f t="shared" si="22"/>
        <v>-0.64999999999999991</v>
      </c>
      <c r="W69" s="41">
        <f t="shared" si="22"/>
        <v>0</v>
      </c>
      <c r="X69" s="41">
        <f t="shared" si="22"/>
        <v>0</v>
      </c>
      <c r="Y69" s="41">
        <f t="shared" si="22"/>
        <v>0</v>
      </c>
      <c r="Z69" s="41">
        <f t="shared" si="22"/>
        <v>0</v>
      </c>
      <c r="AA69" s="35" t="s">
        <v>29</v>
      </c>
      <c r="AB69" s="1"/>
    </row>
    <row r="70" spans="1:28" ht="252" x14ac:dyDescent="0.25">
      <c r="A70" s="37" t="s">
        <v>117</v>
      </c>
      <c r="B70" s="38" t="s">
        <v>119</v>
      </c>
      <c r="C70" s="37" t="s">
        <v>120</v>
      </c>
      <c r="D70" s="36" t="s">
        <v>29</v>
      </c>
      <c r="E70" s="42">
        <v>0</v>
      </c>
      <c r="F70" s="42">
        <v>0</v>
      </c>
      <c r="G70" s="42">
        <v>3.6</v>
      </c>
      <c r="H70" s="42">
        <v>0</v>
      </c>
      <c r="I70" s="42">
        <v>0</v>
      </c>
      <c r="J70" s="42">
        <v>0</v>
      </c>
      <c r="K70" s="42">
        <v>0</v>
      </c>
      <c r="L70" s="40">
        <v>45625</v>
      </c>
      <c r="M70" s="42">
        <v>0</v>
      </c>
      <c r="N70" s="42">
        <v>0</v>
      </c>
      <c r="O70" s="42">
        <v>2.95</v>
      </c>
      <c r="P70" s="42">
        <v>0</v>
      </c>
      <c r="Q70" s="42">
        <v>0</v>
      </c>
      <c r="R70" s="42">
        <v>0</v>
      </c>
      <c r="S70" s="42">
        <v>0</v>
      </c>
      <c r="T70" s="41">
        <f t="shared" si="22"/>
        <v>0</v>
      </c>
      <c r="U70" s="41">
        <f t="shared" si="22"/>
        <v>0</v>
      </c>
      <c r="V70" s="41">
        <f t="shared" si="22"/>
        <v>-0.64999999999999991</v>
      </c>
      <c r="W70" s="41">
        <f t="shared" si="22"/>
        <v>0</v>
      </c>
      <c r="X70" s="41">
        <f t="shared" si="22"/>
        <v>0</v>
      </c>
      <c r="Y70" s="41">
        <f t="shared" si="22"/>
        <v>0</v>
      </c>
      <c r="Z70" s="41">
        <f t="shared" si="22"/>
        <v>0</v>
      </c>
      <c r="AA70" s="43" t="s">
        <v>363</v>
      </c>
      <c r="AB70" s="1"/>
    </row>
    <row r="71" spans="1:28" ht="126" x14ac:dyDescent="0.25">
      <c r="A71" s="37" t="s">
        <v>117</v>
      </c>
      <c r="B71" s="38" t="s">
        <v>121</v>
      </c>
      <c r="C71" s="37" t="s">
        <v>122</v>
      </c>
      <c r="D71" s="36" t="s">
        <v>29</v>
      </c>
      <c r="E71" s="42" t="s">
        <v>29</v>
      </c>
      <c r="F71" s="42" t="s">
        <v>29</v>
      </c>
      <c r="G71" s="42" t="s">
        <v>29</v>
      </c>
      <c r="H71" s="42" t="s">
        <v>29</v>
      </c>
      <c r="I71" s="42" t="s">
        <v>29</v>
      </c>
      <c r="J71" s="42" t="s">
        <v>29</v>
      </c>
      <c r="K71" s="42" t="s">
        <v>29</v>
      </c>
      <c r="L71" s="40" t="s">
        <v>29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1" t="str">
        <f t="shared" si="22"/>
        <v>нд</v>
      </c>
      <c r="U71" s="41" t="str">
        <f t="shared" si="22"/>
        <v>нд</v>
      </c>
      <c r="V71" s="41" t="str">
        <f t="shared" si="22"/>
        <v>нд</v>
      </c>
      <c r="W71" s="41" t="str">
        <f t="shared" si="22"/>
        <v>нд</v>
      </c>
      <c r="X71" s="41" t="str">
        <f t="shared" si="22"/>
        <v>нд</v>
      </c>
      <c r="Y71" s="41" t="str">
        <f t="shared" si="22"/>
        <v>нд</v>
      </c>
      <c r="Z71" s="41" t="str">
        <f t="shared" si="22"/>
        <v>нд</v>
      </c>
      <c r="AA71" s="42" t="s">
        <v>29</v>
      </c>
      <c r="AB71" s="1"/>
    </row>
    <row r="72" spans="1:28" ht="78.75" x14ac:dyDescent="0.25">
      <c r="A72" s="37" t="s">
        <v>117</v>
      </c>
      <c r="B72" s="38" t="s">
        <v>113</v>
      </c>
      <c r="C72" s="37" t="s">
        <v>28</v>
      </c>
      <c r="D72" s="36" t="s">
        <v>29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40" t="s">
        <v>29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41">
        <f t="shared" si="22"/>
        <v>0</v>
      </c>
      <c r="U72" s="41">
        <f t="shared" si="22"/>
        <v>0</v>
      </c>
      <c r="V72" s="41">
        <f t="shared" si="22"/>
        <v>0</v>
      </c>
      <c r="W72" s="41">
        <f t="shared" si="22"/>
        <v>0</v>
      </c>
      <c r="X72" s="41">
        <f t="shared" si="22"/>
        <v>0</v>
      </c>
      <c r="Y72" s="41">
        <f t="shared" si="22"/>
        <v>0</v>
      </c>
      <c r="Z72" s="41">
        <f t="shared" si="22"/>
        <v>0</v>
      </c>
      <c r="AA72" s="35" t="s">
        <v>29</v>
      </c>
      <c r="AB72" s="1"/>
    </row>
    <row r="73" spans="1:28" ht="94.5" x14ac:dyDescent="0.25">
      <c r="A73" s="37" t="s">
        <v>117</v>
      </c>
      <c r="B73" s="38" t="s">
        <v>114</v>
      </c>
      <c r="C73" s="37" t="s">
        <v>28</v>
      </c>
      <c r="D73" s="36" t="s">
        <v>29</v>
      </c>
      <c r="E73" s="44">
        <f>SUM(E74)</f>
        <v>0</v>
      </c>
      <c r="F73" s="44">
        <f t="shared" ref="F73:S73" si="32">SUM(F74)</f>
        <v>0</v>
      </c>
      <c r="G73" s="44">
        <f t="shared" si="32"/>
        <v>0</v>
      </c>
      <c r="H73" s="44">
        <f t="shared" si="32"/>
        <v>0</v>
      </c>
      <c r="I73" s="44">
        <f t="shared" si="32"/>
        <v>0</v>
      </c>
      <c r="J73" s="44">
        <f t="shared" si="32"/>
        <v>0</v>
      </c>
      <c r="K73" s="44">
        <f t="shared" si="32"/>
        <v>0</v>
      </c>
      <c r="L73" s="45">
        <v>0</v>
      </c>
      <c r="M73" s="44">
        <f t="shared" si="32"/>
        <v>0</v>
      </c>
      <c r="N73" s="44">
        <f t="shared" si="32"/>
        <v>0</v>
      </c>
      <c r="O73" s="44">
        <f t="shared" si="32"/>
        <v>0</v>
      </c>
      <c r="P73" s="44">
        <f t="shared" si="32"/>
        <v>0</v>
      </c>
      <c r="Q73" s="44">
        <f t="shared" si="32"/>
        <v>0</v>
      </c>
      <c r="R73" s="44">
        <f t="shared" si="32"/>
        <v>0</v>
      </c>
      <c r="S73" s="44">
        <f t="shared" si="32"/>
        <v>0</v>
      </c>
      <c r="T73" s="41">
        <f t="shared" si="22"/>
        <v>0</v>
      </c>
      <c r="U73" s="41">
        <f t="shared" si="22"/>
        <v>0</v>
      </c>
      <c r="V73" s="41">
        <f t="shared" si="22"/>
        <v>0</v>
      </c>
      <c r="W73" s="41">
        <f t="shared" si="22"/>
        <v>0</v>
      </c>
      <c r="X73" s="41">
        <f t="shared" si="22"/>
        <v>0</v>
      </c>
      <c r="Y73" s="41">
        <f t="shared" si="22"/>
        <v>0</v>
      </c>
      <c r="Z73" s="41">
        <f t="shared" si="22"/>
        <v>0</v>
      </c>
      <c r="AA73" s="35" t="s">
        <v>29</v>
      </c>
      <c r="AB73" s="1"/>
    </row>
    <row r="74" spans="1:28" ht="126" x14ac:dyDescent="0.25">
      <c r="A74" s="37" t="s">
        <v>117</v>
      </c>
      <c r="B74" s="38" t="s">
        <v>123</v>
      </c>
      <c r="C74" s="37" t="s">
        <v>124</v>
      </c>
      <c r="D74" s="36" t="s">
        <v>29</v>
      </c>
      <c r="E74" s="42" t="s">
        <v>29</v>
      </c>
      <c r="F74" s="42" t="s">
        <v>29</v>
      </c>
      <c r="G74" s="42" t="s">
        <v>29</v>
      </c>
      <c r="H74" s="42" t="s">
        <v>29</v>
      </c>
      <c r="I74" s="42" t="s">
        <v>29</v>
      </c>
      <c r="J74" s="42" t="s">
        <v>29</v>
      </c>
      <c r="K74" s="42" t="s">
        <v>29</v>
      </c>
      <c r="L74" s="40" t="s">
        <v>29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1" t="str">
        <f t="shared" si="22"/>
        <v>нд</v>
      </c>
      <c r="U74" s="41" t="str">
        <f t="shared" si="22"/>
        <v>нд</v>
      </c>
      <c r="V74" s="41" t="str">
        <f t="shared" si="22"/>
        <v>нд</v>
      </c>
      <c r="W74" s="41" t="str">
        <f t="shared" si="22"/>
        <v>нд</v>
      </c>
      <c r="X74" s="41" t="str">
        <f t="shared" si="22"/>
        <v>нд</v>
      </c>
      <c r="Y74" s="41" t="str">
        <f t="shared" si="22"/>
        <v>нд</v>
      </c>
      <c r="Z74" s="41" t="str">
        <f t="shared" si="22"/>
        <v>нд</v>
      </c>
      <c r="AA74" s="42" t="s">
        <v>29</v>
      </c>
      <c r="AB74" s="1"/>
    </row>
    <row r="75" spans="1:28" ht="78.75" x14ac:dyDescent="0.25">
      <c r="A75" s="37" t="s">
        <v>125</v>
      </c>
      <c r="B75" s="38" t="s">
        <v>126</v>
      </c>
      <c r="C75" s="37" t="s">
        <v>28</v>
      </c>
      <c r="D75" s="36" t="s">
        <v>29</v>
      </c>
      <c r="E75" s="42">
        <f t="shared" ref="E75:S75" si="33">E76+E77</f>
        <v>20</v>
      </c>
      <c r="F75" s="42">
        <f t="shared" si="33"/>
        <v>0</v>
      </c>
      <c r="G75" s="42">
        <f t="shared" si="33"/>
        <v>0</v>
      </c>
      <c r="H75" s="42">
        <f t="shared" si="33"/>
        <v>0</v>
      </c>
      <c r="I75" s="42">
        <f t="shared" si="33"/>
        <v>0</v>
      </c>
      <c r="J75" s="42">
        <f t="shared" si="33"/>
        <v>0</v>
      </c>
      <c r="K75" s="42">
        <f t="shared" si="33"/>
        <v>3</v>
      </c>
      <c r="L75" s="40" t="s">
        <v>29</v>
      </c>
      <c r="M75" s="42">
        <f t="shared" si="33"/>
        <v>30</v>
      </c>
      <c r="N75" s="42">
        <f t="shared" si="33"/>
        <v>0</v>
      </c>
      <c r="O75" s="42">
        <f t="shared" si="33"/>
        <v>0</v>
      </c>
      <c r="P75" s="42">
        <f t="shared" si="33"/>
        <v>0</v>
      </c>
      <c r="Q75" s="42">
        <f t="shared" si="33"/>
        <v>0</v>
      </c>
      <c r="R75" s="42">
        <f t="shared" si="33"/>
        <v>0</v>
      </c>
      <c r="S75" s="42">
        <f t="shared" si="33"/>
        <v>1</v>
      </c>
      <c r="T75" s="41">
        <f t="shared" si="22"/>
        <v>10</v>
      </c>
      <c r="U75" s="41">
        <f t="shared" si="22"/>
        <v>0</v>
      </c>
      <c r="V75" s="41">
        <f t="shared" si="22"/>
        <v>0</v>
      </c>
      <c r="W75" s="41">
        <f t="shared" si="22"/>
        <v>0</v>
      </c>
      <c r="X75" s="41">
        <f t="shared" si="22"/>
        <v>0</v>
      </c>
      <c r="Y75" s="41">
        <f t="shared" si="22"/>
        <v>0</v>
      </c>
      <c r="Z75" s="41">
        <f t="shared" si="22"/>
        <v>-2</v>
      </c>
      <c r="AA75" s="35" t="s">
        <v>29</v>
      </c>
      <c r="AB75" s="1"/>
    </row>
    <row r="76" spans="1:28" ht="63" x14ac:dyDescent="0.25">
      <c r="A76" s="37" t="s">
        <v>127</v>
      </c>
      <c r="B76" s="38" t="s">
        <v>128</v>
      </c>
      <c r="C76" s="37" t="s">
        <v>28</v>
      </c>
      <c r="D76" s="36" t="s">
        <v>29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0" t="s">
        <v>29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1">
        <f t="shared" si="22"/>
        <v>0</v>
      </c>
      <c r="U76" s="41">
        <f t="shared" si="22"/>
        <v>0</v>
      </c>
      <c r="V76" s="41">
        <f t="shared" si="22"/>
        <v>0</v>
      </c>
      <c r="W76" s="41">
        <f t="shared" si="22"/>
        <v>0</v>
      </c>
      <c r="X76" s="41">
        <f t="shared" si="22"/>
        <v>0</v>
      </c>
      <c r="Y76" s="41">
        <f t="shared" si="22"/>
        <v>0</v>
      </c>
      <c r="Z76" s="41">
        <f t="shared" si="22"/>
        <v>0</v>
      </c>
      <c r="AA76" s="35" t="s">
        <v>29</v>
      </c>
      <c r="AB76" s="1"/>
    </row>
    <row r="77" spans="1:28" ht="78.75" x14ac:dyDescent="0.25">
      <c r="A77" s="37" t="s">
        <v>129</v>
      </c>
      <c r="B77" s="38" t="s">
        <v>130</v>
      </c>
      <c r="C77" s="37" t="s">
        <v>28</v>
      </c>
      <c r="D77" s="36" t="s">
        <v>29</v>
      </c>
      <c r="E77" s="42">
        <f t="shared" ref="E77:K77" si="34">SUM(E78:E82)</f>
        <v>20</v>
      </c>
      <c r="F77" s="42">
        <f t="shared" si="34"/>
        <v>0</v>
      </c>
      <c r="G77" s="42">
        <f t="shared" si="34"/>
        <v>0</v>
      </c>
      <c r="H77" s="42">
        <f t="shared" si="34"/>
        <v>0</v>
      </c>
      <c r="I77" s="42">
        <f t="shared" si="34"/>
        <v>0</v>
      </c>
      <c r="J77" s="42">
        <f t="shared" si="34"/>
        <v>0</v>
      </c>
      <c r="K77" s="42">
        <f t="shared" si="34"/>
        <v>3</v>
      </c>
      <c r="L77" s="40" t="s">
        <v>29</v>
      </c>
      <c r="M77" s="42">
        <f t="shared" ref="M77:S77" si="35">SUM(M78:M82)</f>
        <v>30</v>
      </c>
      <c r="N77" s="42">
        <f t="shared" si="35"/>
        <v>0</v>
      </c>
      <c r="O77" s="42">
        <f t="shared" si="35"/>
        <v>0</v>
      </c>
      <c r="P77" s="42">
        <f t="shared" si="35"/>
        <v>0</v>
      </c>
      <c r="Q77" s="42">
        <f t="shared" si="35"/>
        <v>0</v>
      </c>
      <c r="R77" s="42">
        <f t="shared" si="35"/>
        <v>0</v>
      </c>
      <c r="S77" s="42">
        <f t="shared" si="35"/>
        <v>1</v>
      </c>
      <c r="T77" s="41">
        <f t="shared" si="22"/>
        <v>10</v>
      </c>
      <c r="U77" s="41">
        <f t="shared" si="22"/>
        <v>0</v>
      </c>
      <c r="V77" s="41">
        <f t="shared" si="22"/>
        <v>0</v>
      </c>
      <c r="W77" s="41">
        <f t="shared" si="22"/>
        <v>0</v>
      </c>
      <c r="X77" s="41">
        <f t="shared" si="22"/>
        <v>0</v>
      </c>
      <c r="Y77" s="41">
        <f t="shared" si="22"/>
        <v>0</v>
      </c>
      <c r="Z77" s="41">
        <f t="shared" si="22"/>
        <v>-2</v>
      </c>
      <c r="AA77" s="35" t="s">
        <v>29</v>
      </c>
      <c r="AB77" s="1"/>
    </row>
    <row r="78" spans="1:28" ht="94.5" x14ac:dyDescent="0.25">
      <c r="A78" s="37" t="s">
        <v>129</v>
      </c>
      <c r="B78" s="38" t="s">
        <v>131</v>
      </c>
      <c r="C78" s="37" t="s">
        <v>132</v>
      </c>
      <c r="D78" s="36" t="s">
        <v>29</v>
      </c>
      <c r="E78" s="42">
        <v>16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0">
        <v>45644</v>
      </c>
      <c r="M78" s="42">
        <v>16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1">
        <f t="shared" si="22"/>
        <v>0</v>
      </c>
      <c r="U78" s="41">
        <f t="shared" si="22"/>
        <v>0</v>
      </c>
      <c r="V78" s="41">
        <f t="shared" si="22"/>
        <v>0</v>
      </c>
      <c r="W78" s="41">
        <f t="shared" si="22"/>
        <v>0</v>
      </c>
      <c r="X78" s="41">
        <f t="shared" si="22"/>
        <v>0</v>
      </c>
      <c r="Y78" s="41">
        <f t="shared" si="22"/>
        <v>0</v>
      </c>
      <c r="Z78" s="41">
        <f t="shared" si="22"/>
        <v>0</v>
      </c>
      <c r="AA78" s="42" t="s">
        <v>29</v>
      </c>
      <c r="AB78" s="1"/>
    </row>
    <row r="79" spans="1:28" ht="126" x14ac:dyDescent="0.25">
      <c r="A79" s="37" t="s">
        <v>129</v>
      </c>
      <c r="B79" s="38" t="s">
        <v>133</v>
      </c>
      <c r="C79" s="37" t="s">
        <v>134</v>
      </c>
      <c r="D79" s="36" t="s">
        <v>29</v>
      </c>
      <c r="E79" s="42">
        <v>4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0">
        <v>45644</v>
      </c>
      <c r="M79" s="42">
        <v>4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1">
        <f t="shared" si="22"/>
        <v>0</v>
      </c>
      <c r="U79" s="41">
        <f t="shared" si="22"/>
        <v>0</v>
      </c>
      <c r="V79" s="41">
        <f t="shared" si="22"/>
        <v>0</v>
      </c>
      <c r="W79" s="41">
        <f t="shared" si="22"/>
        <v>0</v>
      </c>
      <c r="X79" s="41">
        <f t="shared" si="22"/>
        <v>0</v>
      </c>
      <c r="Y79" s="41">
        <f t="shared" si="22"/>
        <v>0</v>
      </c>
      <c r="Z79" s="41">
        <f t="shared" si="22"/>
        <v>0</v>
      </c>
      <c r="AA79" s="42" t="s">
        <v>29</v>
      </c>
      <c r="AB79" s="1"/>
    </row>
    <row r="80" spans="1:28" ht="157.5" x14ac:dyDescent="0.25">
      <c r="A80" s="37" t="s">
        <v>129</v>
      </c>
      <c r="B80" s="38" t="s">
        <v>135</v>
      </c>
      <c r="C80" s="37" t="s">
        <v>136</v>
      </c>
      <c r="D80" s="36" t="s">
        <v>29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0">
        <v>45651</v>
      </c>
      <c r="M80" s="42">
        <v>10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1">
        <f t="shared" si="22"/>
        <v>10</v>
      </c>
      <c r="U80" s="41">
        <f t="shared" si="22"/>
        <v>0</v>
      </c>
      <c r="V80" s="41">
        <f t="shared" si="22"/>
        <v>0</v>
      </c>
      <c r="W80" s="41">
        <f t="shared" si="22"/>
        <v>0</v>
      </c>
      <c r="X80" s="41">
        <f t="shared" si="22"/>
        <v>0</v>
      </c>
      <c r="Y80" s="41">
        <f t="shared" si="22"/>
        <v>0</v>
      </c>
      <c r="Z80" s="41">
        <f t="shared" si="22"/>
        <v>0</v>
      </c>
      <c r="AA80" s="43" t="s">
        <v>364</v>
      </c>
      <c r="AB80" s="1"/>
    </row>
    <row r="81" spans="1:28" ht="126" x14ac:dyDescent="0.25">
      <c r="A81" s="37" t="s">
        <v>129</v>
      </c>
      <c r="B81" s="38" t="s">
        <v>137</v>
      </c>
      <c r="C81" s="37" t="s">
        <v>138</v>
      </c>
      <c r="D81" s="36" t="s">
        <v>29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2</v>
      </c>
      <c r="L81" s="40" t="s">
        <v>29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1">
        <f t="shared" si="22"/>
        <v>0</v>
      </c>
      <c r="U81" s="41">
        <f t="shared" si="22"/>
        <v>0</v>
      </c>
      <c r="V81" s="41">
        <f t="shared" si="22"/>
        <v>0</v>
      </c>
      <c r="W81" s="41">
        <f t="shared" si="22"/>
        <v>0</v>
      </c>
      <c r="X81" s="41">
        <f t="shared" si="22"/>
        <v>0</v>
      </c>
      <c r="Y81" s="41">
        <f t="shared" si="22"/>
        <v>0</v>
      </c>
      <c r="Z81" s="41">
        <f t="shared" si="22"/>
        <v>-2</v>
      </c>
      <c r="AA81" s="43" t="s">
        <v>365</v>
      </c>
      <c r="AB81" s="1"/>
    </row>
    <row r="82" spans="1:28" ht="94.5" x14ac:dyDescent="0.25">
      <c r="A82" s="37" t="s">
        <v>129</v>
      </c>
      <c r="B82" s="38" t="s">
        <v>139</v>
      </c>
      <c r="C82" s="37" t="s">
        <v>140</v>
      </c>
      <c r="D82" s="36" t="s">
        <v>29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1</v>
      </c>
      <c r="L82" s="40">
        <v>45625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1</v>
      </c>
      <c r="T82" s="41">
        <f t="shared" si="22"/>
        <v>0</v>
      </c>
      <c r="U82" s="41">
        <f t="shared" si="22"/>
        <v>0</v>
      </c>
      <c r="V82" s="41">
        <f t="shared" si="22"/>
        <v>0</v>
      </c>
      <c r="W82" s="41">
        <f t="shared" si="22"/>
        <v>0</v>
      </c>
      <c r="X82" s="41">
        <f t="shared" si="22"/>
        <v>0</v>
      </c>
      <c r="Y82" s="41">
        <f t="shared" si="22"/>
        <v>0</v>
      </c>
      <c r="Z82" s="41">
        <f t="shared" si="22"/>
        <v>0</v>
      </c>
      <c r="AA82" s="43" t="s">
        <v>366</v>
      </c>
      <c r="AB82" s="1"/>
    </row>
    <row r="83" spans="1:28" ht="31.5" x14ac:dyDescent="0.25">
      <c r="A83" s="37" t="s">
        <v>141</v>
      </c>
      <c r="B83" s="38" t="s">
        <v>142</v>
      </c>
      <c r="C83" s="37" t="s">
        <v>28</v>
      </c>
      <c r="D83" s="36" t="s">
        <v>29</v>
      </c>
      <c r="E83" s="42">
        <f t="shared" ref="E83:K83" si="36">E84+E92+E101+E105</f>
        <v>85</v>
      </c>
      <c r="F83" s="42">
        <f t="shared" si="36"/>
        <v>0</v>
      </c>
      <c r="G83" s="42">
        <f t="shared" si="36"/>
        <v>48.594000000000008</v>
      </c>
      <c r="H83" s="42">
        <f t="shared" si="36"/>
        <v>0</v>
      </c>
      <c r="I83" s="42">
        <f t="shared" si="36"/>
        <v>0</v>
      </c>
      <c r="J83" s="42">
        <f t="shared" si="36"/>
        <v>0</v>
      </c>
      <c r="K83" s="42">
        <f t="shared" si="36"/>
        <v>0</v>
      </c>
      <c r="L83" s="40" t="s">
        <v>29</v>
      </c>
      <c r="M83" s="42">
        <f t="shared" ref="M83:S83" si="37">M84+M92+M101+M105</f>
        <v>85</v>
      </c>
      <c r="N83" s="42">
        <f t="shared" si="37"/>
        <v>0</v>
      </c>
      <c r="O83" s="42">
        <f t="shared" si="37"/>
        <v>48.594000000000008</v>
      </c>
      <c r="P83" s="42">
        <f t="shared" si="37"/>
        <v>0</v>
      </c>
      <c r="Q83" s="42">
        <f t="shared" si="37"/>
        <v>0</v>
      </c>
      <c r="R83" s="42">
        <f t="shared" si="37"/>
        <v>0</v>
      </c>
      <c r="S83" s="42">
        <f t="shared" si="37"/>
        <v>0</v>
      </c>
      <c r="T83" s="41">
        <f t="shared" si="22"/>
        <v>0</v>
      </c>
      <c r="U83" s="41">
        <f t="shared" si="22"/>
        <v>0</v>
      </c>
      <c r="V83" s="41">
        <f t="shared" si="22"/>
        <v>0</v>
      </c>
      <c r="W83" s="41">
        <f t="shared" si="22"/>
        <v>0</v>
      </c>
      <c r="X83" s="41">
        <f t="shared" si="22"/>
        <v>0</v>
      </c>
      <c r="Y83" s="41">
        <f t="shared" si="22"/>
        <v>0</v>
      </c>
      <c r="Z83" s="41">
        <f t="shared" si="22"/>
        <v>0</v>
      </c>
      <c r="AA83" s="35" t="s">
        <v>29</v>
      </c>
      <c r="AB83" s="1"/>
    </row>
    <row r="84" spans="1:28" ht="63" x14ac:dyDescent="0.25">
      <c r="A84" s="37" t="s">
        <v>143</v>
      </c>
      <c r="B84" s="38" t="s">
        <v>144</v>
      </c>
      <c r="C84" s="37" t="s">
        <v>28</v>
      </c>
      <c r="D84" s="36" t="s">
        <v>29</v>
      </c>
      <c r="E84" s="42">
        <f t="shared" ref="E84:S84" si="38">E85+E91</f>
        <v>85</v>
      </c>
      <c r="F84" s="42">
        <f t="shared" si="38"/>
        <v>0</v>
      </c>
      <c r="G84" s="42">
        <f t="shared" si="38"/>
        <v>0</v>
      </c>
      <c r="H84" s="42">
        <f t="shared" si="38"/>
        <v>0</v>
      </c>
      <c r="I84" s="42">
        <f t="shared" si="38"/>
        <v>0</v>
      </c>
      <c r="J84" s="42">
        <f t="shared" si="38"/>
        <v>0</v>
      </c>
      <c r="K84" s="42">
        <f t="shared" si="38"/>
        <v>0</v>
      </c>
      <c r="L84" s="40" t="s">
        <v>29</v>
      </c>
      <c r="M84" s="42">
        <f t="shared" si="38"/>
        <v>85</v>
      </c>
      <c r="N84" s="42">
        <f t="shared" si="38"/>
        <v>0</v>
      </c>
      <c r="O84" s="42">
        <f t="shared" si="38"/>
        <v>0</v>
      </c>
      <c r="P84" s="42">
        <f t="shared" si="38"/>
        <v>0</v>
      </c>
      <c r="Q84" s="42">
        <f t="shared" si="38"/>
        <v>0</v>
      </c>
      <c r="R84" s="42">
        <f t="shared" si="38"/>
        <v>0</v>
      </c>
      <c r="S84" s="42">
        <f t="shared" si="38"/>
        <v>0</v>
      </c>
      <c r="T84" s="41">
        <f t="shared" si="22"/>
        <v>0</v>
      </c>
      <c r="U84" s="41">
        <f t="shared" si="22"/>
        <v>0</v>
      </c>
      <c r="V84" s="41">
        <f t="shared" si="22"/>
        <v>0</v>
      </c>
      <c r="W84" s="41">
        <f t="shared" si="22"/>
        <v>0</v>
      </c>
      <c r="X84" s="41">
        <f t="shared" si="22"/>
        <v>0</v>
      </c>
      <c r="Y84" s="41">
        <f t="shared" si="22"/>
        <v>0</v>
      </c>
      <c r="Z84" s="41">
        <f t="shared" si="22"/>
        <v>0</v>
      </c>
      <c r="AA84" s="35" t="s">
        <v>29</v>
      </c>
      <c r="AB84" s="1"/>
    </row>
    <row r="85" spans="1:28" ht="31.5" x14ac:dyDescent="0.25">
      <c r="A85" s="37" t="s">
        <v>145</v>
      </c>
      <c r="B85" s="38" t="s">
        <v>146</v>
      </c>
      <c r="C85" s="37" t="s">
        <v>28</v>
      </c>
      <c r="D85" s="36" t="s">
        <v>29</v>
      </c>
      <c r="E85" s="42">
        <f>SUM(E86:E90)</f>
        <v>85</v>
      </c>
      <c r="F85" s="42">
        <f t="shared" ref="F85:S85" si="39">SUM(F86:F90)</f>
        <v>0</v>
      </c>
      <c r="G85" s="42">
        <f t="shared" si="39"/>
        <v>0</v>
      </c>
      <c r="H85" s="42">
        <f t="shared" si="39"/>
        <v>0</v>
      </c>
      <c r="I85" s="42">
        <f t="shared" si="39"/>
        <v>0</v>
      </c>
      <c r="J85" s="42">
        <f t="shared" si="39"/>
        <v>0</v>
      </c>
      <c r="K85" s="42">
        <f t="shared" si="39"/>
        <v>0</v>
      </c>
      <c r="L85" s="40" t="s">
        <v>29</v>
      </c>
      <c r="M85" s="42">
        <f t="shared" si="39"/>
        <v>85</v>
      </c>
      <c r="N85" s="42">
        <f t="shared" si="39"/>
        <v>0</v>
      </c>
      <c r="O85" s="42">
        <f t="shared" si="39"/>
        <v>0</v>
      </c>
      <c r="P85" s="42">
        <f t="shared" si="39"/>
        <v>0</v>
      </c>
      <c r="Q85" s="42">
        <f t="shared" si="39"/>
        <v>0</v>
      </c>
      <c r="R85" s="42">
        <f t="shared" si="39"/>
        <v>0</v>
      </c>
      <c r="S85" s="42">
        <f t="shared" si="39"/>
        <v>0</v>
      </c>
      <c r="T85" s="41">
        <f t="shared" si="22"/>
        <v>0</v>
      </c>
      <c r="U85" s="41">
        <f t="shared" si="22"/>
        <v>0</v>
      </c>
      <c r="V85" s="41">
        <f t="shared" si="22"/>
        <v>0</v>
      </c>
      <c r="W85" s="41">
        <f t="shared" si="22"/>
        <v>0</v>
      </c>
      <c r="X85" s="41">
        <f t="shared" si="22"/>
        <v>0</v>
      </c>
      <c r="Y85" s="41">
        <f t="shared" si="22"/>
        <v>0</v>
      </c>
      <c r="Z85" s="41">
        <f t="shared" si="22"/>
        <v>0</v>
      </c>
      <c r="AA85" s="35" t="s">
        <v>29</v>
      </c>
      <c r="AB85" s="1"/>
    </row>
    <row r="86" spans="1:28" ht="63" x14ac:dyDescent="0.25">
      <c r="A86" s="37" t="s">
        <v>145</v>
      </c>
      <c r="B86" s="38" t="s">
        <v>147</v>
      </c>
      <c r="C86" s="37" t="s">
        <v>148</v>
      </c>
      <c r="D86" s="36" t="s">
        <v>29</v>
      </c>
      <c r="E86" s="42">
        <v>80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0">
        <v>45565</v>
      </c>
      <c r="M86" s="42">
        <v>80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1">
        <f t="shared" si="22"/>
        <v>0</v>
      </c>
      <c r="U86" s="41">
        <f t="shared" si="22"/>
        <v>0</v>
      </c>
      <c r="V86" s="41">
        <f t="shared" si="22"/>
        <v>0</v>
      </c>
      <c r="W86" s="41">
        <f t="shared" si="22"/>
        <v>0</v>
      </c>
      <c r="X86" s="41">
        <f t="shared" si="22"/>
        <v>0</v>
      </c>
      <c r="Y86" s="41">
        <f t="shared" si="22"/>
        <v>0</v>
      </c>
      <c r="Z86" s="41">
        <f t="shared" si="22"/>
        <v>0</v>
      </c>
      <c r="AA86" s="42" t="s">
        <v>29</v>
      </c>
      <c r="AB86" s="1"/>
    </row>
    <row r="87" spans="1:28" ht="63" x14ac:dyDescent="0.25">
      <c r="A87" s="37" t="s">
        <v>145</v>
      </c>
      <c r="B87" s="38" t="s">
        <v>149</v>
      </c>
      <c r="C87" s="37" t="s">
        <v>150</v>
      </c>
      <c r="D87" s="36" t="s">
        <v>29</v>
      </c>
      <c r="E87" s="42">
        <v>5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0">
        <v>45565</v>
      </c>
      <c r="M87" s="42">
        <v>5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1">
        <f t="shared" si="22"/>
        <v>0</v>
      </c>
      <c r="U87" s="41">
        <f t="shared" si="22"/>
        <v>0</v>
      </c>
      <c r="V87" s="41">
        <f t="shared" si="22"/>
        <v>0</v>
      </c>
      <c r="W87" s="41">
        <f t="shared" si="22"/>
        <v>0</v>
      </c>
      <c r="X87" s="41">
        <f t="shared" si="22"/>
        <v>0</v>
      </c>
      <c r="Y87" s="41">
        <f t="shared" si="22"/>
        <v>0</v>
      </c>
      <c r="Z87" s="41">
        <f t="shared" si="22"/>
        <v>0</v>
      </c>
      <c r="AA87" s="42" t="s">
        <v>29</v>
      </c>
      <c r="AB87" s="1"/>
    </row>
    <row r="88" spans="1:28" ht="78.75" x14ac:dyDescent="0.25">
      <c r="A88" s="37" t="s">
        <v>145</v>
      </c>
      <c r="B88" s="38" t="s">
        <v>151</v>
      </c>
      <c r="C88" s="37" t="s">
        <v>152</v>
      </c>
      <c r="D88" s="36" t="s">
        <v>29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0" t="s">
        <v>29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1">
        <f t="shared" si="22"/>
        <v>0</v>
      </c>
      <c r="U88" s="41">
        <f t="shared" si="22"/>
        <v>0</v>
      </c>
      <c r="V88" s="41">
        <f t="shared" si="22"/>
        <v>0</v>
      </c>
      <c r="W88" s="41">
        <f t="shared" si="22"/>
        <v>0</v>
      </c>
      <c r="X88" s="41">
        <f t="shared" si="22"/>
        <v>0</v>
      </c>
      <c r="Y88" s="41">
        <f t="shared" si="22"/>
        <v>0</v>
      </c>
      <c r="Z88" s="41">
        <f t="shared" si="22"/>
        <v>0</v>
      </c>
      <c r="AA88" s="42" t="s">
        <v>29</v>
      </c>
      <c r="AB88" s="1"/>
    </row>
    <row r="89" spans="1:28" ht="78.75" x14ac:dyDescent="0.25">
      <c r="A89" s="37" t="s">
        <v>145</v>
      </c>
      <c r="B89" s="38" t="s">
        <v>153</v>
      </c>
      <c r="C89" s="37" t="s">
        <v>154</v>
      </c>
      <c r="D89" s="36" t="s">
        <v>29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0" t="s">
        <v>29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1">
        <f t="shared" si="22"/>
        <v>0</v>
      </c>
      <c r="U89" s="41">
        <f t="shared" si="22"/>
        <v>0</v>
      </c>
      <c r="V89" s="41">
        <f t="shared" si="22"/>
        <v>0</v>
      </c>
      <c r="W89" s="41">
        <f t="shared" si="22"/>
        <v>0</v>
      </c>
      <c r="X89" s="41">
        <f t="shared" si="22"/>
        <v>0</v>
      </c>
      <c r="Y89" s="41">
        <f t="shared" si="22"/>
        <v>0</v>
      </c>
      <c r="Z89" s="41">
        <f t="shared" si="22"/>
        <v>0</v>
      </c>
      <c r="AA89" s="42" t="s">
        <v>29</v>
      </c>
      <c r="AB89" s="1"/>
    </row>
    <row r="90" spans="1:28" ht="157.5" x14ac:dyDescent="0.25">
      <c r="A90" s="37" t="s">
        <v>145</v>
      </c>
      <c r="B90" s="38" t="s">
        <v>155</v>
      </c>
      <c r="C90" s="37" t="s">
        <v>156</v>
      </c>
      <c r="D90" s="36" t="s">
        <v>29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0" t="s">
        <v>29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1">
        <f t="shared" si="22"/>
        <v>0</v>
      </c>
      <c r="U90" s="41">
        <f t="shared" si="22"/>
        <v>0</v>
      </c>
      <c r="V90" s="41">
        <f t="shared" si="22"/>
        <v>0</v>
      </c>
      <c r="W90" s="41">
        <f t="shared" si="22"/>
        <v>0</v>
      </c>
      <c r="X90" s="41">
        <f t="shared" si="22"/>
        <v>0</v>
      </c>
      <c r="Y90" s="41">
        <f t="shared" si="22"/>
        <v>0</v>
      </c>
      <c r="Z90" s="41">
        <f t="shared" si="22"/>
        <v>0</v>
      </c>
      <c r="AA90" s="42" t="s">
        <v>29</v>
      </c>
      <c r="AB90" s="1"/>
    </row>
    <row r="91" spans="1:28" ht="47.25" x14ac:dyDescent="0.25">
      <c r="A91" s="37" t="s">
        <v>157</v>
      </c>
      <c r="B91" s="38" t="s">
        <v>158</v>
      </c>
      <c r="C91" s="37" t="s">
        <v>28</v>
      </c>
      <c r="D91" s="36" t="s">
        <v>29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40" t="s">
        <v>29</v>
      </c>
      <c r="M91" s="39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39">
        <v>0</v>
      </c>
      <c r="T91" s="41">
        <f t="shared" si="22"/>
        <v>0</v>
      </c>
      <c r="U91" s="41">
        <f t="shared" si="22"/>
        <v>0</v>
      </c>
      <c r="V91" s="41">
        <f t="shared" si="22"/>
        <v>0</v>
      </c>
      <c r="W91" s="41">
        <f t="shared" si="22"/>
        <v>0</v>
      </c>
      <c r="X91" s="41">
        <f t="shared" si="22"/>
        <v>0</v>
      </c>
      <c r="Y91" s="41">
        <f t="shared" si="22"/>
        <v>0</v>
      </c>
      <c r="Z91" s="41">
        <f t="shared" si="22"/>
        <v>0</v>
      </c>
      <c r="AA91" s="35" t="s">
        <v>29</v>
      </c>
      <c r="AB91" s="1"/>
    </row>
    <row r="92" spans="1:28" ht="47.25" x14ac:dyDescent="0.25">
      <c r="A92" s="37" t="s">
        <v>159</v>
      </c>
      <c r="B92" s="38" t="s">
        <v>160</v>
      </c>
      <c r="C92" s="37" t="s">
        <v>28</v>
      </c>
      <c r="D92" s="36" t="s">
        <v>29</v>
      </c>
      <c r="E92" s="39">
        <f t="shared" ref="E92:S92" si="40">E93+E100</f>
        <v>0</v>
      </c>
      <c r="F92" s="39">
        <f t="shared" si="40"/>
        <v>0</v>
      </c>
      <c r="G92" s="39">
        <f t="shared" si="40"/>
        <v>48.594000000000008</v>
      </c>
      <c r="H92" s="39">
        <f t="shared" si="40"/>
        <v>0</v>
      </c>
      <c r="I92" s="39">
        <f t="shared" si="40"/>
        <v>0</v>
      </c>
      <c r="J92" s="39">
        <f t="shared" si="40"/>
        <v>0</v>
      </c>
      <c r="K92" s="39">
        <f t="shared" si="40"/>
        <v>0</v>
      </c>
      <c r="L92" s="40" t="s">
        <v>29</v>
      </c>
      <c r="M92" s="39">
        <f t="shared" si="40"/>
        <v>0</v>
      </c>
      <c r="N92" s="39">
        <f t="shared" si="40"/>
        <v>0</v>
      </c>
      <c r="O92" s="39">
        <f t="shared" si="40"/>
        <v>48.594000000000008</v>
      </c>
      <c r="P92" s="39">
        <f t="shared" si="40"/>
        <v>0</v>
      </c>
      <c r="Q92" s="39">
        <f t="shared" si="40"/>
        <v>0</v>
      </c>
      <c r="R92" s="39">
        <f t="shared" si="40"/>
        <v>0</v>
      </c>
      <c r="S92" s="39">
        <f t="shared" si="40"/>
        <v>0</v>
      </c>
      <c r="T92" s="41">
        <f t="shared" si="22"/>
        <v>0</v>
      </c>
      <c r="U92" s="41">
        <f t="shared" si="22"/>
        <v>0</v>
      </c>
      <c r="V92" s="41">
        <f t="shared" si="22"/>
        <v>0</v>
      </c>
      <c r="W92" s="41">
        <f t="shared" si="22"/>
        <v>0</v>
      </c>
      <c r="X92" s="41">
        <f t="shared" si="22"/>
        <v>0</v>
      </c>
      <c r="Y92" s="41">
        <f t="shared" si="22"/>
        <v>0</v>
      </c>
      <c r="Z92" s="41">
        <f t="shared" si="22"/>
        <v>0</v>
      </c>
      <c r="AA92" s="35" t="s">
        <v>29</v>
      </c>
      <c r="AB92" s="1"/>
    </row>
    <row r="93" spans="1:28" ht="31.5" x14ac:dyDescent="0.25">
      <c r="A93" s="37" t="s">
        <v>161</v>
      </c>
      <c r="B93" s="38" t="s">
        <v>162</v>
      </c>
      <c r="C93" s="37" t="s">
        <v>28</v>
      </c>
      <c r="D93" s="36" t="s">
        <v>29</v>
      </c>
      <c r="E93" s="39">
        <f>SUM(E94:E99)</f>
        <v>0</v>
      </c>
      <c r="F93" s="39">
        <f t="shared" ref="F93:S93" si="41">SUM(F94:F99)</f>
        <v>0</v>
      </c>
      <c r="G93" s="39">
        <f t="shared" si="41"/>
        <v>48.594000000000008</v>
      </c>
      <c r="H93" s="39">
        <f t="shared" si="41"/>
        <v>0</v>
      </c>
      <c r="I93" s="39">
        <f t="shared" si="41"/>
        <v>0</v>
      </c>
      <c r="J93" s="39">
        <f t="shared" si="41"/>
        <v>0</v>
      </c>
      <c r="K93" s="39">
        <f t="shared" si="41"/>
        <v>0</v>
      </c>
      <c r="L93" s="40" t="s">
        <v>29</v>
      </c>
      <c r="M93" s="39">
        <f t="shared" si="41"/>
        <v>0</v>
      </c>
      <c r="N93" s="39">
        <f t="shared" si="41"/>
        <v>0</v>
      </c>
      <c r="O93" s="39">
        <f t="shared" si="41"/>
        <v>48.594000000000008</v>
      </c>
      <c r="P93" s="39">
        <f t="shared" si="41"/>
        <v>0</v>
      </c>
      <c r="Q93" s="39">
        <f t="shared" si="41"/>
        <v>0</v>
      </c>
      <c r="R93" s="39">
        <f t="shared" si="41"/>
        <v>0</v>
      </c>
      <c r="S93" s="39">
        <f t="shared" si="41"/>
        <v>0</v>
      </c>
      <c r="T93" s="41">
        <f t="shared" si="22"/>
        <v>0</v>
      </c>
      <c r="U93" s="41">
        <f t="shared" si="22"/>
        <v>0</v>
      </c>
      <c r="V93" s="41">
        <f t="shared" si="22"/>
        <v>0</v>
      </c>
      <c r="W93" s="41">
        <f t="shared" si="22"/>
        <v>0</v>
      </c>
      <c r="X93" s="41">
        <f t="shared" si="22"/>
        <v>0</v>
      </c>
      <c r="Y93" s="41">
        <f t="shared" si="22"/>
        <v>0</v>
      </c>
      <c r="Z93" s="41">
        <f t="shared" si="22"/>
        <v>0</v>
      </c>
      <c r="AA93" s="35" t="s">
        <v>29</v>
      </c>
      <c r="AB93" s="1"/>
    </row>
    <row r="94" spans="1:28" ht="47.25" x14ac:dyDescent="0.25">
      <c r="A94" s="37" t="s">
        <v>161</v>
      </c>
      <c r="B94" s="38" t="s">
        <v>163</v>
      </c>
      <c r="C94" s="37" t="s">
        <v>164</v>
      </c>
      <c r="D94" s="36" t="s">
        <v>29</v>
      </c>
      <c r="E94" s="42">
        <v>0</v>
      </c>
      <c r="F94" s="42">
        <v>0</v>
      </c>
      <c r="G94" s="42">
        <v>16.184000000000001</v>
      </c>
      <c r="H94" s="42">
        <v>0</v>
      </c>
      <c r="I94" s="42">
        <v>0</v>
      </c>
      <c r="J94" s="42">
        <v>0</v>
      </c>
      <c r="K94" s="42">
        <v>0</v>
      </c>
      <c r="L94" s="40">
        <v>45653</v>
      </c>
      <c r="M94" s="42">
        <v>0</v>
      </c>
      <c r="N94" s="42">
        <v>0</v>
      </c>
      <c r="O94" s="42">
        <v>16.184000000000001</v>
      </c>
      <c r="P94" s="42">
        <v>0</v>
      </c>
      <c r="Q94" s="42">
        <v>0</v>
      </c>
      <c r="R94" s="42">
        <v>0</v>
      </c>
      <c r="S94" s="42">
        <v>0</v>
      </c>
      <c r="T94" s="41">
        <f t="shared" si="22"/>
        <v>0</v>
      </c>
      <c r="U94" s="41">
        <f t="shared" si="22"/>
        <v>0</v>
      </c>
      <c r="V94" s="41">
        <f t="shared" si="22"/>
        <v>0</v>
      </c>
      <c r="W94" s="41">
        <f t="shared" si="22"/>
        <v>0</v>
      </c>
      <c r="X94" s="41">
        <f t="shared" si="22"/>
        <v>0</v>
      </c>
      <c r="Y94" s="41">
        <f t="shared" si="22"/>
        <v>0</v>
      </c>
      <c r="Z94" s="41">
        <f t="shared" si="22"/>
        <v>0</v>
      </c>
      <c r="AA94" s="42" t="s">
        <v>29</v>
      </c>
      <c r="AB94" s="1"/>
    </row>
    <row r="95" spans="1:28" ht="94.5" x14ac:dyDescent="0.25">
      <c r="A95" s="37" t="s">
        <v>161</v>
      </c>
      <c r="B95" s="38" t="s">
        <v>165</v>
      </c>
      <c r="C95" s="37" t="s">
        <v>166</v>
      </c>
      <c r="D95" s="36" t="s">
        <v>29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0" t="s">
        <v>29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1">
        <f t="shared" si="22"/>
        <v>0</v>
      </c>
      <c r="U95" s="41">
        <f t="shared" si="22"/>
        <v>0</v>
      </c>
      <c r="V95" s="41">
        <f t="shared" si="22"/>
        <v>0</v>
      </c>
      <c r="W95" s="41">
        <f t="shared" si="22"/>
        <v>0</v>
      </c>
      <c r="X95" s="41">
        <f t="shared" si="22"/>
        <v>0</v>
      </c>
      <c r="Y95" s="41">
        <f t="shared" si="22"/>
        <v>0</v>
      </c>
      <c r="Z95" s="41">
        <f t="shared" si="22"/>
        <v>0</v>
      </c>
      <c r="AA95" s="42" t="s">
        <v>29</v>
      </c>
      <c r="AB95" s="1"/>
    </row>
    <row r="96" spans="1:28" ht="78.75" x14ac:dyDescent="0.25">
      <c r="A96" s="37" t="s">
        <v>161</v>
      </c>
      <c r="B96" s="38" t="s">
        <v>167</v>
      </c>
      <c r="C96" s="37" t="s">
        <v>168</v>
      </c>
      <c r="D96" s="36" t="s">
        <v>29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0" t="s">
        <v>29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1">
        <f t="shared" si="22"/>
        <v>0</v>
      </c>
      <c r="U96" s="41">
        <f t="shared" si="22"/>
        <v>0</v>
      </c>
      <c r="V96" s="41">
        <f t="shared" si="22"/>
        <v>0</v>
      </c>
      <c r="W96" s="41">
        <f t="shared" si="22"/>
        <v>0</v>
      </c>
      <c r="X96" s="41">
        <f t="shared" si="22"/>
        <v>0</v>
      </c>
      <c r="Y96" s="41">
        <f t="shared" si="22"/>
        <v>0</v>
      </c>
      <c r="Z96" s="41">
        <f t="shared" si="22"/>
        <v>0</v>
      </c>
      <c r="AA96" s="42" t="s">
        <v>29</v>
      </c>
      <c r="AB96" s="1"/>
    </row>
    <row r="97" spans="1:28" ht="31.5" x14ac:dyDescent="0.25">
      <c r="A97" s="37" t="s">
        <v>161</v>
      </c>
      <c r="B97" s="38" t="s">
        <v>169</v>
      </c>
      <c r="C97" s="37" t="s">
        <v>170</v>
      </c>
      <c r="D97" s="36" t="s">
        <v>29</v>
      </c>
      <c r="E97" s="42">
        <v>0</v>
      </c>
      <c r="F97" s="42">
        <v>0</v>
      </c>
      <c r="G97" s="42">
        <v>14.9</v>
      </c>
      <c r="H97" s="42">
        <v>0</v>
      </c>
      <c r="I97" s="42">
        <v>0</v>
      </c>
      <c r="J97" s="42">
        <v>0</v>
      </c>
      <c r="K97" s="42">
        <v>0</v>
      </c>
      <c r="L97" s="40">
        <v>45651</v>
      </c>
      <c r="M97" s="42">
        <v>0</v>
      </c>
      <c r="N97" s="42">
        <v>0</v>
      </c>
      <c r="O97" s="42">
        <v>14.9</v>
      </c>
      <c r="P97" s="42">
        <v>0</v>
      </c>
      <c r="Q97" s="42">
        <v>0</v>
      </c>
      <c r="R97" s="42">
        <v>0</v>
      </c>
      <c r="S97" s="42">
        <v>0</v>
      </c>
      <c r="T97" s="41">
        <f t="shared" si="22"/>
        <v>0</v>
      </c>
      <c r="U97" s="41">
        <f t="shared" si="22"/>
        <v>0</v>
      </c>
      <c r="V97" s="41">
        <f t="shared" ref="V97:Z112" si="42">IF($E97="нд","нд",(O97)-(G97))</f>
        <v>0</v>
      </c>
      <c r="W97" s="41">
        <f t="shared" si="42"/>
        <v>0</v>
      </c>
      <c r="X97" s="41">
        <f t="shared" si="42"/>
        <v>0</v>
      </c>
      <c r="Y97" s="41">
        <f t="shared" si="42"/>
        <v>0</v>
      </c>
      <c r="Z97" s="41">
        <f t="shared" si="42"/>
        <v>0</v>
      </c>
      <c r="AA97" s="42" t="s">
        <v>29</v>
      </c>
      <c r="AB97" s="1"/>
    </row>
    <row r="98" spans="1:28" ht="63" x14ac:dyDescent="0.25">
      <c r="A98" s="37" t="s">
        <v>161</v>
      </c>
      <c r="B98" s="38" t="s">
        <v>171</v>
      </c>
      <c r="C98" s="37" t="s">
        <v>172</v>
      </c>
      <c r="D98" s="36" t="s">
        <v>29</v>
      </c>
      <c r="E98" s="42">
        <v>0</v>
      </c>
      <c r="F98" s="42">
        <v>0</v>
      </c>
      <c r="G98" s="42">
        <v>17.510000000000002</v>
      </c>
      <c r="H98" s="42">
        <v>0</v>
      </c>
      <c r="I98" s="42">
        <v>0</v>
      </c>
      <c r="J98" s="42">
        <v>0</v>
      </c>
      <c r="K98" s="42">
        <v>0</v>
      </c>
      <c r="L98" s="40">
        <v>45651</v>
      </c>
      <c r="M98" s="42">
        <v>0</v>
      </c>
      <c r="N98" s="42">
        <v>0</v>
      </c>
      <c r="O98" s="42">
        <v>17.510000000000002</v>
      </c>
      <c r="P98" s="42">
        <v>0</v>
      </c>
      <c r="Q98" s="42">
        <v>0</v>
      </c>
      <c r="R98" s="42">
        <v>0</v>
      </c>
      <c r="S98" s="42">
        <v>0</v>
      </c>
      <c r="T98" s="41">
        <f t="shared" ref="T98:Z113" si="43">IF($E98="нд","нд",(M98)-(E98))</f>
        <v>0</v>
      </c>
      <c r="U98" s="41">
        <f t="shared" si="43"/>
        <v>0</v>
      </c>
      <c r="V98" s="41">
        <f t="shared" si="42"/>
        <v>0</v>
      </c>
      <c r="W98" s="41">
        <f t="shared" si="42"/>
        <v>0</v>
      </c>
      <c r="X98" s="41">
        <f t="shared" si="42"/>
        <v>0</v>
      </c>
      <c r="Y98" s="41">
        <f t="shared" si="42"/>
        <v>0</v>
      </c>
      <c r="Z98" s="41">
        <f t="shared" si="42"/>
        <v>0</v>
      </c>
      <c r="AA98" s="42" t="s">
        <v>29</v>
      </c>
      <c r="AB98" s="1"/>
    </row>
    <row r="99" spans="1:28" ht="31.5" x14ac:dyDescent="0.25">
      <c r="A99" s="37" t="s">
        <v>161</v>
      </c>
      <c r="B99" s="38" t="s">
        <v>173</v>
      </c>
      <c r="C99" s="37" t="s">
        <v>174</v>
      </c>
      <c r="D99" s="36" t="s">
        <v>29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0" t="s">
        <v>29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1">
        <f t="shared" si="43"/>
        <v>0</v>
      </c>
      <c r="U99" s="41">
        <f t="shared" si="43"/>
        <v>0</v>
      </c>
      <c r="V99" s="41">
        <f t="shared" si="42"/>
        <v>0</v>
      </c>
      <c r="W99" s="41">
        <f t="shared" si="42"/>
        <v>0</v>
      </c>
      <c r="X99" s="41">
        <f t="shared" si="42"/>
        <v>0</v>
      </c>
      <c r="Y99" s="41">
        <f t="shared" si="42"/>
        <v>0</v>
      </c>
      <c r="Z99" s="41">
        <f t="shared" si="42"/>
        <v>0</v>
      </c>
      <c r="AA99" s="42" t="s">
        <v>29</v>
      </c>
      <c r="AB99" s="1"/>
    </row>
    <row r="100" spans="1:28" ht="31.5" x14ac:dyDescent="0.25">
      <c r="A100" s="37" t="s">
        <v>175</v>
      </c>
      <c r="B100" s="38" t="s">
        <v>176</v>
      </c>
      <c r="C100" s="37" t="s">
        <v>28</v>
      </c>
      <c r="D100" s="36" t="s">
        <v>29</v>
      </c>
      <c r="E100" s="39"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40" t="s">
        <v>29</v>
      </c>
      <c r="M100" s="39">
        <v>0</v>
      </c>
      <c r="N100" s="39">
        <v>0</v>
      </c>
      <c r="O100" s="39">
        <v>0</v>
      </c>
      <c r="P100" s="39">
        <v>0</v>
      </c>
      <c r="Q100" s="39">
        <v>0</v>
      </c>
      <c r="R100" s="39">
        <v>0</v>
      </c>
      <c r="S100" s="39">
        <v>0</v>
      </c>
      <c r="T100" s="41">
        <f t="shared" si="43"/>
        <v>0</v>
      </c>
      <c r="U100" s="41">
        <f t="shared" si="43"/>
        <v>0</v>
      </c>
      <c r="V100" s="41">
        <f t="shared" si="42"/>
        <v>0</v>
      </c>
      <c r="W100" s="41">
        <f t="shared" si="42"/>
        <v>0</v>
      </c>
      <c r="X100" s="41">
        <f t="shared" si="42"/>
        <v>0</v>
      </c>
      <c r="Y100" s="41">
        <f t="shared" si="42"/>
        <v>0</v>
      </c>
      <c r="Z100" s="41">
        <f t="shared" si="42"/>
        <v>0</v>
      </c>
      <c r="AA100" s="35" t="s">
        <v>29</v>
      </c>
      <c r="AB100" s="1"/>
    </row>
    <row r="101" spans="1:28" ht="31.5" x14ac:dyDescent="0.25">
      <c r="A101" s="37" t="s">
        <v>177</v>
      </c>
      <c r="B101" s="38" t="s">
        <v>178</v>
      </c>
      <c r="C101" s="37" t="s">
        <v>28</v>
      </c>
      <c r="D101" s="36" t="s">
        <v>29</v>
      </c>
      <c r="E101" s="39">
        <f t="shared" ref="E101:K101" si="44">SUM(E102:E104)</f>
        <v>0</v>
      </c>
      <c r="F101" s="39">
        <f t="shared" si="44"/>
        <v>0</v>
      </c>
      <c r="G101" s="39">
        <f t="shared" si="44"/>
        <v>0</v>
      </c>
      <c r="H101" s="39">
        <f t="shared" si="44"/>
        <v>0</v>
      </c>
      <c r="I101" s="39">
        <f t="shared" si="44"/>
        <v>0</v>
      </c>
      <c r="J101" s="39">
        <f t="shared" si="44"/>
        <v>0</v>
      </c>
      <c r="K101" s="39">
        <f t="shared" si="44"/>
        <v>0</v>
      </c>
      <c r="L101" s="40" t="s">
        <v>29</v>
      </c>
      <c r="M101" s="39">
        <f t="shared" ref="M101:S101" si="45">SUM(M102:M104)</f>
        <v>0</v>
      </c>
      <c r="N101" s="39">
        <f t="shared" si="45"/>
        <v>0</v>
      </c>
      <c r="O101" s="39">
        <f t="shared" si="45"/>
        <v>0</v>
      </c>
      <c r="P101" s="39">
        <f t="shared" si="45"/>
        <v>0</v>
      </c>
      <c r="Q101" s="39">
        <f t="shared" si="45"/>
        <v>0</v>
      </c>
      <c r="R101" s="39">
        <f t="shared" si="45"/>
        <v>0</v>
      </c>
      <c r="S101" s="39">
        <f t="shared" si="45"/>
        <v>0</v>
      </c>
      <c r="T101" s="41">
        <f t="shared" si="43"/>
        <v>0</v>
      </c>
      <c r="U101" s="41">
        <f t="shared" si="43"/>
        <v>0</v>
      </c>
      <c r="V101" s="41">
        <f t="shared" si="42"/>
        <v>0</v>
      </c>
      <c r="W101" s="41">
        <f t="shared" si="42"/>
        <v>0</v>
      </c>
      <c r="X101" s="41">
        <f t="shared" si="42"/>
        <v>0</v>
      </c>
      <c r="Y101" s="41">
        <f t="shared" si="42"/>
        <v>0</v>
      </c>
      <c r="Z101" s="41">
        <f t="shared" si="42"/>
        <v>0</v>
      </c>
      <c r="AA101" s="35" t="s">
        <v>29</v>
      </c>
      <c r="AB101" s="1"/>
    </row>
    <row r="102" spans="1:28" ht="78.75" x14ac:dyDescent="0.25">
      <c r="A102" s="37" t="s">
        <v>177</v>
      </c>
      <c r="B102" s="38" t="s">
        <v>179</v>
      </c>
      <c r="C102" s="37" t="s">
        <v>180</v>
      </c>
      <c r="D102" s="36" t="s">
        <v>29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0" t="s">
        <v>29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1">
        <f t="shared" si="43"/>
        <v>0</v>
      </c>
      <c r="U102" s="41">
        <f t="shared" si="43"/>
        <v>0</v>
      </c>
      <c r="V102" s="41">
        <f t="shared" si="42"/>
        <v>0</v>
      </c>
      <c r="W102" s="41">
        <f t="shared" si="42"/>
        <v>0</v>
      </c>
      <c r="X102" s="41">
        <f t="shared" si="42"/>
        <v>0</v>
      </c>
      <c r="Y102" s="41">
        <f t="shared" si="42"/>
        <v>0</v>
      </c>
      <c r="Z102" s="41">
        <f t="shared" si="42"/>
        <v>0</v>
      </c>
      <c r="AA102" s="42" t="s">
        <v>29</v>
      </c>
      <c r="AB102" s="1"/>
    </row>
    <row r="103" spans="1:28" ht="78.75" x14ac:dyDescent="0.25">
      <c r="A103" s="37" t="s">
        <v>177</v>
      </c>
      <c r="B103" s="38" t="s">
        <v>181</v>
      </c>
      <c r="C103" s="37" t="s">
        <v>182</v>
      </c>
      <c r="D103" s="36" t="s">
        <v>29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0" t="s">
        <v>29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1">
        <f t="shared" si="43"/>
        <v>0</v>
      </c>
      <c r="U103" s="41">
        <f t="shared" si="43"/>
        <v>0</v>
      </c>
      <c r="V103" s="41">
        <f t="shared" si="42"/>
        <v>0</v>
      </c>
      <c r="W103" s="41">
        <f t="shared" si="42"/>
        <v>0</v>
      </c>
      <c r="X103" s="41">
        <f t="shared" si="42"/>
        <v>0</v>
      </c>
      <c r="Y103" s="41">
        <f t="shared" si="42"/>
        <v>0</v>
      </c>
      <c r="Z103" s="41">
        <f t="shared" si="42"/>
        <v>0</v>
      </c>
      <c r="AA103" s="42" t="s">
        <v>29</v>
      </c>
      <c r="AB103" s="1"/>
    </row>
    <row r="104" spans="1:28" ht="94.5" x14ac:dyDescent="0.25">
      <c r="A104" s="37" t="s">
        <v>177</v>
      </c>
      <c r="B104" s="38" t="s">
        <v>183</v>
      </c>
      <c r="C104" s="37" t="s">
        <v>184</v>
      </c>
      <c r="D104" s="36" t="s">
        <v>29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0" t="s">
        <v>29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1">
        <f t="shared" si="43"/>
        <v>0</v>
      </c>
      <c r="U104" s="41">
        <f t="shared" si="43"/>
        <v>0</v>
      </c>
      <c r="V104" s="41">
        <f t="shared" si="42"/>
        <v>0</v>
      </c>
      <c r="W104" s="41">
        <f t="shared" si="42"/>
        <v>0</v>
      </c>
      <c r="X104" s="41">
        <f t="shared" si="42"/>
        <v>0</v>
      </c>
      <c r="Y104" s="41">
        <f t="shared" si="42"/>
        <v>0</v>
      </c>
      <c r="Z104" s="41">
        <f t="shared" si="42"/>
        <v>0</v>
      </c>
      <c r="AA104" s="42" t="s">
        <v>29</v>
      </c>
      <c r="AB104" s="1"/>
    </row>
    <row r="105" spans="1:28" ht="47.25" x14ac:dyDescent="0.25">
      <c r="A105" s="37" t="s">
        <v>185</v>
      </c>
      <c r="B105" s="38" t="s">
        <v>186</v>
      </c>
      <c r="C105" s="37" t="s">
        <v>28</v>
      </c>
      <c r="D105" s="36" t="s">
        <v>29</v>
      </c>
      <c r="E105" s="39">
        <f t="shared" ref="E105:S105" si="46">E106+E107</f>
        <v>0</v>
      </c>
      <c r="F105" s="39">
        <f t="shared" si="46"/>
        <v>0</v>
      </c>
      <c r="G105" s="39">
        <f t="shared" si="46"/>
        <v>0</v>
      </c>
      <c r="H105" s="39">
        <f t="shared" si="46"/>
        <v>0</v>
      </c>
      <c r="I105" s="39">
        <f t="shared" si="46"/>
        <v>0</v>
      </c>
      <c r="J105" s="39">
        <f t="shared" si="46"/>
        <v>0</v>
      </c>
      <c r="K105" s="39">
        <f t="shared" si="46"/>
        <v>0</v>
      </c>
      <c r="L105" s="40" t="s">
        <v>29</v>
      </c>
      <c r="M105" s="39">
        <f t="shared" si="46"/>
        <v>0</v>
      </c>
      <c r="N105" s="39">
        <f t="shared" si="46"/>
        <v>0</v>
      </c>
      <c r="O105" s="39">
        <f t="shared" si="46"/>
        <v>0</v>
      </c>
      <c r="P105" s="39">
        <f t="shared" si="46"/>
        <v>0</v>
      </c>
      <c r="Q105" s="39">
        <f t="shared" si="46"/>
        <v>0</v>
      </c>
      <c r="R105" s="39">
        <f t="shared" si="46"/>
        <v>0</v>
      </c>
      <c r="S105" s="39">
        <f t="shared" si="46"/>
        <v>0</v>
      </c>
      <c r="T105" s="41">
        <f t="shared" si="43"/>
        <v>0</v>
      </c>
      <c r="U105" s="41">
        <f t="shared" si="43"/>
        <v>0</v>
      </c>
      <c r="V105" s="41">
        <f t="shared" si="42"/>
        <v>0</v>
      </c>
      <c r="W105" s="41">
        <f t="shared" si="42"/>
        <v>0</v>
      </c>
      <c r="X105" s="41">
        <f t="shared" si="42"/>
        <v>0</v>
      </c>
      <c r="Y105" s="41">
        <f t="shared" si="42"/>
        <v>0</v>
      </c>
      <c r="Z105" s="41">
        <f t="shared" si="42"/>
        <v>0</v>
      </c>
      <c r="AA105" s="35" t="s">
        <v>29</v>
      </c>
      <c r="AB105" s="1"/>
    </row>
    <row r="106" spans="1:28" ht="31.5" x14ac:dyDescent="0.25">
      <c r="A106" s="37" t="s">
        <v>187</v>
      </c>
      <c r="B106" s="38" t="s">
        <v>188</v>
      </c>
      <c r="C106" s="37" t="s">
        <v>28</v>
      </c>
      <c r="D106" s="36" t="s">
        <v>29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40" t="s">
        <v>29</v>
      </c>
      <c r="M106" s="39">
        <v>0</v>
      </c>
      <c r="N106" s="39">
        <v>0</v>
      </c>
      <c r="O106" s="39">
        <v>0</v>
      </c>
      <c r="P106" s="39">
        <v>0</v>
      </c>
      <c r="Q106" s="39">
        <v>0</v>
      </c>
      <c r="R106" s="39">
        <v>0</v>
      </c>
      <c r="S106" s="39">
        <v>0</v>
      </c>
      <c r="T106" s="41">
        <f t="shared" si="43"/>
        <v>0</v>
      </c>
      <c r="U106" s="41">
        <f t="shared" si="43"/>
        <v>0</v>
      </c>
      <c r="V106" s="41">
        <f t="shared" si="42"/>
        <v>0</v>
      </c>
      <c r="W106" s="41">
        <f t="shared" si="42"/>
        <v>0</v>
      </c>
      <c r="X106" s="41">
        <f t="shared" si="42"/>
        <v>0</v>
      </c>
      <c r="Y106" s="41">
        <f t="shared" si="42"/>
        <v>0</v>
      </c>
      <c r="Z106" s="41">
        <f t="shared" si="42"/>
        <v>0</v>
      </c>
      <c r="AA106" s="35" t="s">
        <v>29</v>
      </c>
      <c r="AB106" s="1"/>
    </row>
    <row r="107" spans="1:28" ht="47.25" x14ac:dyDescent="0.25">
      <c r="A107" s="37" t="s">
        <v>189</v>
      </c>
      <c r="B107" s="38" t="s">
        <v>190</v>
      </c>
      <c r="C107" s="37" t="s">
        <v>28</v>
      </c>
      <c r="D107" s="36" t="s">
        <v>29</v>
      </c>
      <c r="E107" s="46">
        <v>0</v>
      </c>
      <c r="F107" s="46">
        <v>0</v>
      </c>
      <c r="G107" s="46">
        <v>0</v>
      </c>
      <c r="H107" s="46">
        <v>0</v>
      </c>
      <c r="I107" s="46">
        <v>0</v>
      </c>
      <c r="J107" s="46">
        <v>0</v>
      </c>
      <c r="K107" s="46">
        <v>0</v>
      </c>
      <c r="L107" s="40" t="s">
        <v>29</v>
      </c>
      <c r="M107" s="46">
        <v>0</v>
      </c>
      <c r="N107" s="46">
        <v>0</v>
      </c>
      <c r="O107" s="46">
        <v>0</v>
      </c>
      <c r="P107" s="46">
        <v>0</v>
      </c>
      <c r="Q107" s="46">
        <v>0</v>
      </c>
      <c r="R107" s="46">
        <v>0</v>
      </c>
      <c r="S107" s="46">
        <v>0</v>
      </c>
      <c r="T107" s="41">
        <f t="shared" si="43"/>
        <v>0</v>
      </c>
      <c r="U107" s="41">
        <f t="shared" si="43"/>
        <v>0</v>
      </c>
      <c r="V107" s="41">
        <f t="shared" si="42"/>
        <v>0</v>
      </c>
      <c r="W107" s="41">
        <f t="shared" si="42"/>
        <v>0</v>
      </c>
      <c r="X107" s="41">
        <f t="shared" si="42"/>
        <v>0</v>
      </c>
      <c r="Y107" s="41">
        <f t="shared" si="42"/>
        <v>0</v>
      </c>
      <c r="Z107" s="41">
        <f t="shared" si="42"/>
        <v>0</v>
      </c>
      <c r="AA107" s="35" t="s">
        <v>29</v>
      </c>
      <c r="AB107" s="1"/>
    </row>
    <row r="108" spans="1:28" ht="63" x14ac:dyDescent="0.25">
      <c r="A108" s="37" t="s">
        <v>191</v>
      </c>
      <c r="B108" s="38" t="s">
        <v>192</v>
      </c>
      <c r="C108" s="37" t="s">
        <v>28</v>
      </c>
      <c r="D108" s="36" t="s">
        <v>29</v>
      </c>
      <c r="E108" s="39">
        <f t="shared" ref="E108:S108" si="47">E109+E110</f>
        <v>0</v>
      </c>
      <c r="F108" s="39">
        <f t="shared" si="47"/>
        <v>0</v>
      </c>
      <c r="G108" s="39">
        <f t="shared" si="47"/>
        <v>0</v>
      </c>
      <c r="H108" s="39">
        <f t="shared" si="47"/>
        <v>0</v>
      </c>
      <c r="I108" s="39">
        <f t="shared" si="47"/>
        <v>0</v>
      </c>
      <c r="J108" s="39">
        <f t="shared" si="47"/>
        <v>0</v>
      </c>
      <c r="K108" s="39">
        <f t="shared" si="47"/>
        <v>0</v>
      </c>
      <c r="L108" s="40" t="s">
        <v>29</v>
      </c>
      <c r="M108" s="39">
        <f t="shared" si="47"/>
        <v>0</v>
      </c>
      <c r="N108" s="39">
        <f t="shared" si="47"/>
        <v>0</v>
      </c>
      <c r="O108" s="39">
        <f t="shared" si="47"/>
        <v>0</v>
      </c>
      <c r="P108" s="39">
        <f t="shared" si="47"/>
        <v>0</v>
      </c>
      <c r="Q108" s="39">
        <f t="shared" si="47"/>
        <v>0</v>
      </c>
      <c r="R108" s="39">
        <f t="shared" si="47"/>
        <v>0</v>
      </c>
      <c r="S108" s="39">
        <f t="shared" si="47"/>
        <v>0</v>
      </c>
      <c r="T108" s="41">
        <f t="shared" si="43"/>
        <v>0</v>
      </c>
      <c r="U108" s="41">
        <f t="shared" si="43"/>
        <v>0</v>
      </c>
      <c r="V108" s="41">
        <f t="shared" si="42"/>
        <v>0</v>
      </c>
      <c r="W108" s="41">
        <f t="shared" si="42"/>
        <v>0</v>
      </c>
      <c r="X108" s="41">
        <f t="shared" si="42"/>
        <v>0</v>
      </c>
      <c r="Y108" s="41">
        <f t="shared" si="42"/>
        <v>0</v>
      </c>
      <c r="Z108" s="41">
        <f t="shared" si="42"/>
        <v>0</v>
      </c>
      <c r="AA108" s="35" t="s">
        <v>29</v>
      </c>
      <c r="AB108" s="1"/>
    </row>
    <row r="109" spans="1:28" ht="63" x14ac:dyDescent="0.25">
      <c r="A109" s="37" t="s">
        <v>193</v>
      </c>
      <c r="B109" s="38" t="s">
        <v>194</v>
      </c>
      <c r="C109" s="37" t="s">
        <v>28</v>
      </c>
      <c r="D109" s="36" t="s">
        <v>29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0" t="s">
        <v>29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1">
        <f t="shared" si="43"/>
        <v>0</v>
      </c>
      <c r="U109" s="41">
        <f t="shared" si="43"/>
        <v>0</v>
      </c>
      <c r="V109" s="41">
        <f t="shared" si="42"/>
        <v>0</v>
      </c>
      <c r="W109" s="41">
        <f t="shared" si="42"/>
        <v>0</v>
      </c>
      <c r="X109" s="41">
        <f t="shared" si="42"/>
        <v>0</v>
      </c>
      <c r="Y109" s="41">
        <f t="shared" si="42"/>
        <v>0</v>
      </c>
      <c r="Z109" s="41">
        <f t="shared" si="42"/>
        <v>0</v>
      </c>
      <c r="AA109" s="35" t="s">
        <v>29</v>
      </c>
      <c r="AB109" s="1"/>
    </row>
    <row r="110" spans="1:28" ht="47.25" x14ac:dyDescent="0.25">
      <c r="A110" s="37" t="s">
        <v>195</v>
      </c>
      <c r="B110" s="38" t="s">
        <v>196</v>
      </c>
      <c r="C110" s="37" t="s">
        <v>28</v>
      </c>
      <c r="D110" s="36" t="s">
        <v>29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40" t="s">
        <v>29</v>
      </c>
      <c r="M110" s="39">
        <v>0</v>
      </c>
      <c r="N110" s="39">
        <v>0</v>
      </c>
      <c r="O110" s="39">
        <v>0</v>
      </c>
      <c r="P110" s="39">
        <v>0</v>
      </c>
      <c r="Q110" s="39">
        <v>0</v>
      </c>
      <c r="R110" s="39">
        <v>0</v>
      </c>
      <c r="S110" s="39">
        <v>0</v>
      </c>
      <c r="T110" s="41">
        <f t="shared" si="43"/>
        <v>0</v>
      </c>
      <c r="U110" s="41">
        <f t="shared" si="43"/>
        <v>0</v>
      </c>
      <c r="V110" s="41">
        <f t="shared" si="42"/>
        <v>0</v>
      </c>
      <c r="W110" s="41">
        <f t="shared" si="42"/>
        <v>0</v>
      </c>
      <c r="X110" s="41">
        <f t="shared" si="42"/>
        <v>0</v>
      </c>
      <c r="Y110" s="41">
        <f t="shared" si="42"/>
        <v>0</v>
      </c>
      <c r="Z110" s="41">
        <f t="shared" si="42"/>
        <v>0</v>
      </c>
      <c r="AA110" s="35" t="s">
        <v>29</v>
      </c>
      <c r="AB110" s="1"/>
    </row>
    <row r="111" spans="1:28" ht="31.5" x14ac:dyDescent="0.25">
      <c r="A111" s="37" t="s">
        <v>197</v>
      </c>
      <c r="B111" s="38" t="s">
        <v>198</v>
      </c>
      <c r="C111" s="37" t="s">
        <v>28</v>
      </c>
      <c r="D111" s="36" t="s">
        <v>29</v>
      </c>
      <c r="E111" s="42">
        <f t="shared" ref="E111:K111" si="48">SUM(E112:E121)</f>
        <v>31.061999999999998</v>
      </c>
      <c r="F111" s="42">
        <f t="shared" si="48"/>
        <v>0</v>
      </c>
      <c r="G111" s="42">
        <f t="shared" si="48"/>
        <v>561.72399999999993</v>
      </c>
      <c r="H111" s="42">
        <f t="shared" si="48"/>
        <v>0</v>
      </c>
      <c r="I111" s="42">
        <f t="shared" si="48"/>
        <v>0</v>
      </c>
      <c r="J111" s="42">
        <f t="shared" si="48"/>
        <v>0</v>
      </c>
      <c r="K111" s="42">
        <f t="shared" si="48"/>
        <v>0</v>
      </c>
      <c r="L111" s="40" t="s">
        <v>29</v>
      </c>
      <c r="M111" s="42">
        <f t="shared" ref="M111:S111" si="49">SUM(M112:M121)</f>
        <v>31.061999999999998</v>
      </c>
      <c r="N111" s="42">
        <f t="shared" si="49"/>
        <v>0</v>
      </c>
      <c r="O111" s="42">
        <f t="shared" si="49"/>
        <v>561.71399999999994</v>
      </c>
      <c r="P111" s="42">
        <f t="shared" si="49"/>
        <v>0</v>
      </c>
      <c r="Q111" s="42">
        <f t="shared" si="49"/>
        <v>0</v>
      </c>
      <c r="R111" s="42">
        <f t="shared" si="49"/>
        <v>0</v>
      </c>
      <c r="S111" s="42">
        <f t="shared" si="49"/>
        <v>0</v>
      </c>
      <c r="T111" s="41">
        <f t="shared" si="43"/>
        <v>0</v>
      </c>
      <c r="U111" s="41">
        <f t="shared" si="43"/>
        <v>0</v>
      </c>
      <c r="V111" s="41">
        <f t="shared" si="42"/>
        <v>-9.9999999999909051E-3</v>
      </c>
      <c r="W111" s="41">
        <f t="shared" si="42"/>
        <v>0</v>
      </c>
      <c r="X111" s="41">
        <f t="shared" si="42"/>
        <v>0</v>
      </c>
      <c r="Y111" s="41">
        <f t="shared" si="42"/>
        <v>0</v>
      </c>
      <c r="Z111" s="41">
        <f t="shared" si="42"/>
        <v>0</v>
      </c>
      <c r="AA111" s="35" t="s">
        <v>29</v>
      </c>
      <c r="AB111" s="1"/>
    </row>
    <row r="112" spans="1:28" ht="94.5" x14ac:dyDescent="0.25">
      <c r="A112" s="37" t="s">
        <v>197</v>
      </c>
      <c r="B112" s="38" t="s">
        <v>199</v>
      </c>
      <c r="C112" s="37" t="s">
        <v>200</v>
      </c>
      <c r="D112" s="36" t="s">
        <v>29</v>
      </c>
      <c r="E112" s="42">
        <v>6.75</v>
      </c>
      <c r="F112" s="42">
        <v>0</v>
      </c>
      <c r="G112" s="42">
        <v>62.09</v>
      </c>
      <c r="H112" s="42">
        <v>0</v>
      </c>
      <c r="I112" s="42">
        <v>0</v>
      </c>
      <c r="J112" s="42">
        <v>0</v>
      </c>
      <c r="K112" s="42">
        <v>0</v>
      </c>
      <c r="L112" s="40">
        <v>45408</v>
      </c>
      <c r="M112" s="42">
        <v>6.75</v>
      </c>
      <c r="N112" s="42">
        <v>0</v>
      </c>
      <c r="O112" s="42">
        <v>62.09</v>
      </c>
      <c r="P112" s="42">
        <v>0</v>
      </c>
      <c r="Q112" s="42">
        <v>0</v>
      </c>
      <c r="R112" s="42">
        <v>0</v>
      </c>
      <c r="S112" s="42">
        <v>0</v>
      </c>
      <c r="T112" s="41">
        <f t="shared" si="43"/>
        <v>0</v>
      </c>
      <c r="U112" s="41">
        <f t="shared" si="43"/>
        <v>0</v>
      </c>
      <c r="V112" s="41">
        <f t="shared" si="42"/>
        <v>0</v>
      </c>
      <c r="W112" s="41">
        <f t="shared" si="42"/>
        <v>0</v>
      </c>
      <c r="X112" s="41">
        <f t="shared" si="42"/>
        <v>0</v>
      </c>
      <c r="Y112" s="41">
        <f t="shared" si="42"/>
        <v>0</v>
      </c>
      <c r="Z112" s="41">
        <f t="shared" si="42"/>
        <v>0</v>
      </c>
      <c r="AA112" s="42" t="s">
        <v>29</v>
      </c>
      <c r="AB112" s="1"/>
    </row>
    <row r="113" spans="1:28" ht="94.5" x14ac:dyDescent="0.25">
      <c r="A113" s="37" t="s">
        <v>197</v>
      </c>
      <c r="B113" s="38" t="s">
        <v>201</v>
      </c>
      <c r="C113" s="37" t="s">
        <v>202</v>
      </c>
      <c r="D113" s="36" t="s">
        <v>29</v>
      </c>
      <c r="E113" s="42">
        <v>2.129</v>
      </c>
      <c r="F113" s="42">
        <v>0</v>
      </c>
      <c r="G113" s="42">
        <v>31.146999999999998</v>
      </c>
      <c r="H113" s="42">
        <v>0</v>
      </c>
      <c r="I113" s="42">
        <v>0</v>
      </c>
      <c r="J113" s="42">
        <v>0</v>
      </c>
      <c r="K113" s="42">
        <v>0</v>
      </c>
      <c r="L113" s="40">
        <v>45376</v>
      </c>
      <c r="M113" s="42">
        <v>2.129</v>
      </c>
      <c r="N113" s="42">
        <v>0</v>
      </c>
      <c r="O113" s="42">
        <v>31.146999999999998</v>
      </c>
      <c r="P113" s="42">
        <v>0</v>
      </c>
      <c r="Q113" s="42">
        <v>0</v>
      </c>
      <c r="R113" s="42">
        <v>0</v>
      </c>
      <c r="S113" s="42">
        <v>0</v>
      </c>
      <c r="T113" s="41">
        <f t="shared" si="43"/>
        <v>0</v>
      </c>
      <c r="U113" s="41">
        <f t="shared" si="43"/>
        <v>0</v>
      </c>
      <c r="V113" s="41">
        <f t="shared" si="43"/>
        <v>0</v>
      </c>
      <c r="W113" s="41">
        <f t="shared" si="43"/>
        <v>0</v>
      </c>
      <c r="X113" s="41">
        <f t="shared" si="43"/>
        <v>0</v>
      </c>
      <c r="Y113" s="41">
        <f t="shared" si="43"/>
        <v>0</v>
      </c>
      <c r="Z113" s="41">
        <f t="shared" si="43"/>
        <v>0</v>
      </c>
      <c r="AA113" s="42" t="s">
        <v>29</v>
      </c>
      <c r="AB113" s="1"/>
    </row>
    <row r="114" spans="1:28" ht="94.5" x14ac:dyDescent="0.25">
      <c r="A114" s="37" t="s">
        <v>197</v>
      </c>
      <c r="B114" s="38" t="s">
        <v>203</v>
      </c>
      <c r="C114" s="37" t="s">
        <v>204</v>
      </c>
      <c r="D114" s="36" t="s">
        <v>29</v>
      </c>
      <c r="E114" s="42">
        <v>6.14</v>
      </c>
      <c r="F114" s="42">
        <v>0</v>
      </c>
      <c r="G114" s="42">
        <v>184.58</v>
      </c>
      <c r="H114" s="42">
        <v>0</v>
      </c>
      <c r="I114" s="42">
        <v>0</v>
      </c>
      <c r="J114" s="42">
        <v>0</v>
      </c>
      <c r="K114" s="42">
        <v>0</v>
      </c>
      <c r="L114" s="40">
        <v>45524</v>
      </c>
      <c r="M114" s="42">
        <v>6.14</v>
      </c>
      <c r="N114" s="42">
        <v>0</v>
      </c>
      <c r="O114" s="42">
        <v>184.57</v>
      </c>
      <c r="P114" s="42">
        <v>0</v>
      </c>
      <c r="Q114" s="42">
        <v>0</v>
      </c>
      <c r="R114" s="42">
        <v>0</v>
      </c>
      <c r="S114" s="42">
        <v>0</v>
      </c>
      <c r="T114" s="41">
        <f t="shared" ref="T114:Z184" si="50">IF($E114="нд","нд",(M114)-(E114))</f>
        <v>0</v>
      </c>
      <c r="U114" s="41">
        <f t="shared" si="50"/>
        <v>0</v>
      </c>
      <c r="V114" s="41">
        <f t="shared" si="50"/>
        <v>-1.0000000000019327E-2</v>
      </c>
      <c r="W114" s="41">
        <f t="shared" si="50"/>
        <v>0</v>
      </c>
      <c r="X114" s="41">
        <f t="shared" si="50"/>
        <v>0</v>
      </c>
      <c r="Y114" s="41">
        <f t="shared" si="50"/>
        <v>0</v>
      </c>
      <c r="Z114" s="41">
        <f t="shared" si="50"/>
        <v>0</v>
      </c>
      <c r="AA114" s="42" t="s">
        <v>29</v>
      </c>
      <c r="AB114" s="1"/>
    </row>
    <row r="115" spans="1:28" ht="94.5" x14ac:dyDescent="0.25">
      <c r="A115" s="37" t="s">
        <v>197</v>
      </c>
      <c r="B115" s="38" t="s">
        <v>205</v>
      </c>
      <c r="C115" s="37" t="s">
        <v>206</v>
      </c>
      <c r="D115" s="36" t="s">
        <v>29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0" t="s">
        <v>29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1">
        <f t="shared" si="50"/>
        <v>0</v>
      </c>
      <c r="U115" s="41">
        <f t="shared" si="50"/>
        <v>0</v>
      </c>
      <c r="V115" s="41">
        <f t="shared" si="50"/>
        <v>0</v>
      </c>
      <c r="W115" s="41">
        <f t="shared" si="50"/>
        <v>0</v>
      </c>
      <c r="X115" s="41">
        <f t="shared" si="50"/>
        <v>0</v>
      </c>
      <c r="Y115" s="41">
        <f t="shared" si="50"/>
        <v>0</v>
      </c>
      <c r="Z115" s="41">
        <f t="shared" si="50"/>
        <v>0</v>
      </c>
      <c r="AA115" s="42" t="s">
        <v>29</v>
      </c>
      <c r="AB115" s="1"/>
    </row>
    <row r="116" spans="1:28" ht="94.5" x14ac:dyDescent="0.25">
      <c r="A116" s="37" t="s">
        <v>197</v>
      </c>
      <c r="B116" s="38" t="s">
        <v>207</v>
      </c>
      <c r="C116" s="37" t="s">
        <v>208</v>
      </c>
      <c r="D116" s="36" t="s">
        <v>29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0" t="s">
        <v>29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1">
        <f t="shared" si="50"/>
        <v>0</v>
      </c>
      <c r="U116" s="41">
        <f t="shared" si="50"/>
        <v>0</v>
      </c>
      <c r="V116" s="41">
        <f t="shared" si="50"/>
        <v>0</v>
      </c>
      <c r="W116" s="41">
        <f t="shared" si="50"/>
        <v>0</v>
      </c>
      <c r="X116" s="41">
        <f t="shared" si="50"/>
        <v>0</v>
      </c>
      <c r="Y116" s="41">
        <f t="shared" si="50"/>
        <v>0</v>
      </c>
      <c r="Z116" s="41">
        <f t="shared" si="50"/>
        <v>0</v>
      </c>
      <c r="AA116" s="42" t="s">
        <v>29</v>
      </c>
      <c r="AB116" s="1"/>
    </row>
    <row r="117" spans="1:28" ht="94.5" x14ac:dyDescent="0.25">
      <c r="A117" s="37" t="s">
        <v>197</v>
      </c>
      <c r="B117" s="38" t="s">
        <v>209</v>
      </c>
      <c r="C117" s="37" t="s">
        <v>210</v>
      </c>
      <c r="D117" s="36" t="s">
        <v>29</v>
      </c>
      <c r="E117" s="42">
        <v>4.96</v>
      </c>
      <c r="F117" s="42">
        <v>0</v>
      </c>
      <c r="G117" s="42">
        <v>95.049000000000007</v>
      </c>
      <c r="H117" s="42">
        <v>0</v>
      </c>
      <c r="I117" s="42">
        <v>0</v>
      </c>
      <c r="J117" s="42">
        <v>0</v>
      </c>
      <c r="K117" s="42">
        <v>0</v>
      </c>
      <c r="L117" s="40">
        <v>45376</v>
      </c>
      <c r="M117" s="42">
        <v>4.96</v>
      </c>
      <c r="N117" s="42">
        <v>0</v>
      </c>
      <c r="O117" s="42">
        <v>95.049000000000007</v>
      </c>
      <c r="P117" s="42">
        <v>0</v>
      </c>
      <c r="Q117" s="42">
        <v>0</v>
      </c>
      <c r="R117" s="42">
        <v>0</v>
      </c>
      <c r="S117" s="42">
        <v>0</v>
      </c>
      <c r="T117" s="41">
        <f t="shared" si="50"/>
        <v>0</v>
      </c>
      <c r="U117" s="41">
        <f t="shared" si="50"/>
        <v>0</v>
      </c>
      <c r="V117" s="41">
        <f t="shared" si="50"/>
        <v>0</v>
      </c>
      <c r="W117" s="41">
        <f t="shared" si="50"/>
        <v>0</v>
      </c>
      <c r="X117" s="41">
        <f t="shared" si="50"/>
        <v>0</v>
      </c>
      <c r="Y117" s="41">
        <f t="shared" si="50"/>
        <v>0</v>
      </c>
      <c r="Z117" s="41">
        <f t="shared" si="50"/>
        <v>0</v>
      </c>
      <c r="AA117" s="42" t="s">
        <v>29</v>
      </c>
      <c r="AB117" s="1"/>
    </row>
    <row r="118" spans="1:28" ht="94.5" x14ac:dyDescent="0.25">
      <c r="A118" s="37" t="s">
        <v>197</v>
      </c>
      <c r="B118" s="38" t="s">
        <v>211</v>
      </c>
      <c r="C118" s="37" t="s">
        <v>212</v>
      </c>
      <c r="D118" s="36" t="s">
        <v>29</v>
      </c>
      <c r="E118" s="42">
        <v>4.133</v>
      </c>
      <c r="F118" s="42">
        <v>0</v>
      </c>
      <c r="G118" s="42">
        <v>87.858000000000004</v>
      </c>
      <c r="H118" s="42">
        <v>0</v>
      </c>
      <c r="I118" s="42">
        <v>0</v>
      </c>
      <c r="J118" s="42">
        <v>0</v>
      </c>
      <c r="K118" s="42">
        <v>0</v>
      </c>
      <c r="L118" s="40">
        <v>45408</v>
      </c>
      <c r="M118" s="42">
        <v>4.133</v>
      </c>
      <c r="N118" s="42">
        <v>0</v>
      </c>
      <c r="O118" s="42">
        <v>87.858000000000004</v>
      </c>
      <c r="P118" s="42">
        <v>0</v>
      </c>
      <c r="Q118" s="42">
        <v>0</v>
      </c>
      <c r="R118" s="42">
        <v>0</v>
      </c>
      <c r="S118" s="42">
        <v>0</v>
      </c>
      <c r="T118" s="41">
        <f t="shared" si="50"/>
        <v>0</v>
      </c>
      <c r="U118" s="41">
        <f t="shared" si="50"/>
        <v>0</v>
      </c>
      <c r="V118" s="41">
        <f t="shared" si="50"/>
        <v>0</v>
      </c>
      <c r="W118" s="41">
        <f t="shared" si="50"/>
        <v>0</v>
      </c>
      <c r="X118" s="41">
        <f t="shared" si="50"/>
        <v>0</v>
      </c>
      <c r="Y118" s="41">
        <f t="shared" si="50"/>
        <v>0</v>
      </c>
      <c r="Z118" s="41">
        <f t="shared" si="50"/>
        <v>0</v>
      </c>
      <c r="AA118" s="42" t="s">
        <v>29</v>
      </c>
      <c r="AB118" s="1"/>
    </row>
    <row r="119" spans="1:28" ht="110.25" x14ac:dyDescent="0.25">
      <c r="A119" s="37" t="s">
        <v>197</v>
      </c>
      <c r="B119" s="38" t="s">
        <v>213</v>
      </c>
      <c r="C119" s="37" t="s">
        <v>214</v>
      </c>
      <c r="D119" s="36" t="s">
        <v>29</v>
      </c>
      <c r="E119" s="42">
        <v>6.95</v>
      </c>
      <c r="F119" s="42">
        <v>0</v>
      </c>
      <c r="G119" s="42">
        <v>101</v>
      </c>
      <c r="H119" s="42">
        <v>0</v>
      </c>
      <c r="I119" s="42">
        <v>0</v>
      </c>
      <c r="J119" s="42">
        <v>0</v>
      </c>
      <c r="K119" s="42">
        <v>0</v>
      </c>
      <c r="L119" s="40">
        <v>45443</v>
      </c>
      <c r="M119" s="42">
        <v>6.95</v>
      </c>
      <c r="N119" s="42">
        <v>0</v>
      </c>
      <c r="O119" s="42">
        <v>101</v>
      </c>
      <c r="P119" s="42">
        <v>0</v>
      </c>
      <c r="Q119" s="42">
        <v>0</v>
      </c>
      <c r="R119" s="42">
        <v>0</v>
      </c>
      <c r="S119" s="42">
        <v>0</v>
      </c>
      <c r="T119" s="41">
        <f t="shared" si="50"/>
        <v>0</v>
      </c>
      <c r="U119" s="41">
        <f t="shared" si="50"/>
        <v>0</v>
      </c>
      <c r="V119" s="41">
        <f t="shared" si="50"/>
        <v>0</v>
      </c>
      <c r="W119" s="41">
        <f t="shared" si="50"/>
        <v>0</v>
      </c>
      <c r="X119" s="41">
        <f t="shared" si="50"/>
        <v>0</v>
      </c>
      <c r="Y119" s="41">
        <f t="shared" si="50"/>
        <v>0</v>
      </c>
      <c r="Z119" s="41">
        <f t="shared" si="50"/>
        <v>0</v>
      </c>
      <c r="AA119" s="42" t="s">
        <v>29</v>
      </c>
      <c r="AB119" s="1"/>
    </row>
    <row r="120" spans="1:28" ht="94.5" x14ac:dyDescent="0.25">
      <c r="A120" s="37" t="s">
        <v>197</v>
      </c>
      <c r="B120" s="38" t="s">
        <v>215</v>
      </c>
      <c r="C120" s="37" t="s">
        <v>216</v>
      </c>
      <c r="D120" s="36" t="s">
        <v>29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0" t="s">
        <v>29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1">
        <f t="shared" si="50"/>
        <v>0</v>
      </c>
      <c r="U120" s="41">
        <f t="shared" si="50"/>
        <v>0</v>
      </c>
      <c r="V120" s="41">
        <f t="shared" si="50"/>
        <v>0</v>
      </c>
      <c r="W120" s="41">
        <f t="shared" si="50"/>
        <v>0</v>
      </c>
      <c r="X120" s="41">
        <f t="shared" si="50"/>
        <v>0</v>
      </c>
      <c r="Y120" s="41">
        <f t="shared" si="50"/>
        <v>0</v>
      </c>
      <c r="Z120" s="41">
        <f t="shared" si="50"/>
        <v>0</v>
      </c>
      <c r="AA120" s="42" t="s">
        <v>29</v>
      </c>
      <c r="AB120" s="1"/>
    </row>
    <row r="121" spans="1:28" ht="94.5" x14ac:dyDescent="0.25">
      <c r="A121" s="37" t="s">
        <v>197</v>
      </c>
      <c r="B121" s="38" t="s">
        <v>217</v>
      </c>
      <c r="C121" s="37" t="s">
        <v>218</v>
      </c>
      <c r="D121" s="36" t="s">
        <v>29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0" t="s">
        <v>29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1">
        <f t="shared" si="50"/>
        <v>0</v>
      </c>
      <c r="U121" s="41">
        <f t="shared" si="50"/>
        <v>0</v>
      </c>
      <c r="V121" s="41">
        <f t="shared" si="50"/>
        <v>0</v>
      </c>
      <c r="W121" s="41">
        <f t="shared" si="50"/>
        <v>0</v>
      </c>
      <c r="X121" s="41">
        <f t="shared" si="50"/>
        <v>0</v>
      </c>
      <c r="Y121" s="41">
        <f t="shared" si="50"/>
        <v>0</v>
      </c>
      <c r="Z121" s="41">
        <f t="shared" si="50"/>
        <v>0</v>
      </c>
      <c r="AA121" s="42" t="s">
        <v>29</v>
      </c>
      <c r="AB121" s="1"/>
    </row>
    <row r="122" spans="1:28" ht="31.5" x14ac:dyDescent="0.25">
      <c r="A122" s="37" t="s">
        <v>219</v>
      </c>
      <c r="B122" s="38" t="s">
        <v>220</v>
      </c>
      <c r="C122" s="37" t="s">
        <v>28</v>
      </c>
      <c r="D122" s="36" t="s">
        <v>29</v>
      </c>
      <c r="E122" s="42">
        <v>0</v>
      </c>
      <c r="F122" s="42">
        <v>0</v>
      </c>
      <c r="G122" s="42">
        <v>0</v>
      </c>
      <c r="H122" s="42">
        <v>0</v>
      </c>
      <c r="I122" s="42">
        <v>0</v>
      </c>
      <c r="J122" s="42">
        <v>0</v>
      </c>
      <c r="K122" s="42">
        <v>0</v>
      </c>
      <c r="L122" s="40" t="s">
        <v>29</v>
      </c>
      <c r="M122" s="42">
        <v>0</v>
      </c>
      <c r="N122" s="42">
        <v>0</v>
      </c>
      <c r="O122" s="42">
        <v>0</v>
      </c>
      <c r="P122" s="42">
        <v>0</v>
      </c>
      <c r="Q122" s="42">
        <v>0</v>
      </c>
      <c r="R122" s="42">
        <v>0</v>
      </c>
      <c r="S122" s="42">
        <v>0</v>
      </c>
      <c r="T122" s="41">
        <f t="shared" si="50"/>
        <v>0</v>
      </c>
      <c r="U122" s="41">
        <f t="shared" si="50"/>
        <v>0</v>
      </c>
      <c r="V122" s="41">
        <f t="shared" si="50"/>
        <v>0</v>
      </c>
      <c r="W122" s="41">
        <f t="shared" si="50"/>
        <v>0</v>
      </c>
      <c r="X122" s="41">
        <f t="shared" si="50"/>
        <v>0</v>
      </c>
      <c r="Y122" s="41">
        <f t="shared" si="50"/>
        <v>0</v>
      </c>
      <c r="Z122" s="41">
        <f t="shared" si="50"/>
        <v>0</v>
      </c>
      <c r="AA122" s="35" t="s">
        <v>29</v>
      </c>
      <c r="AB122" s="1"/>
    </row>
    <row r="123" spans="1:28" ht="31.5" x14ac:dyDescent="0.25">
      <c r="A123" s="37" t="s">
        <v>221</v>
      </c>
      <c r="B123" s="38" t="s">
        <v>222</v>
      </c>
      <c r="C123" s="37" t="s">
        <v>28</v>
      </c>
      <c r="D123" s="36" t="s">
        <v>29</v>
      </c>
      <c r="E123" s="47">
        <f t="shared" ref="E123:K123" si="51">SUM(E124:E131)</f>
        <v>0</v>
      </c>
      <c r="F123" s="47">
        <f t="shared" si="51"/>
        <v>0</v>
      </c>
      <c r="G123" s="47">
        <f t="shared" si="51"/>
        <v>0</v>
      </c>
      <c r="H123" s="47">
        <f t="shared" si="51"/>
        <v>0</v>
      </c>
      <c r="I123" s="47">
        <f t="shared" si="51"/>
        <v>0</v>
      </c>
      <c r="J123" s="47">
        <f t="shared" si="51"/>
        <v>0</v>
      </c>
      <c r="K123" s="47">
        <f t="shared" si="51"/>
        <v>0</v>
      </c>
      <c r="L123" s="40" t="s">
        <v>29</v>
      </c>
      <c r="M123" s="47">
        <f t="shared" ref="M123:S123" si="52">SUM(M124:M131)</f>
        <v>0</v>
      </c>
      <c r="N123" s="47">
        <f t="shared" si="52"/>
        <v>0</v>
      </c>
      <c r="O123" s="47">
        <f t="shared" si="52"/>
        <v>0</v>
      </c>
      <c r="P123" s="47">
        <f t="shared" si="52"/>
        <v>0</v>
      </c>
      <c r="Q123" s="47">
        <f t="shared" si="52"/>
        <v>0</v>
      </c>
      <c r="R123" s="47">
        <f t="shared" si="52"/>
        <v>0</v>
      </c>
      <c r="S123" s="47">
        <f t="shared" si="52"/>
        <v>103</v>
      </c>
      <c r="T123" s="41">
        <f t="shared" si="50"/>
        <v>0</v>
      </c>
      <c r="U123" s="41">
        <f t="shared" si="50"/>
        <v>0</v>
      </c>
      <c r="V123" s="41">
        <f t="shared" si="50"/>
        <v>0</v>
      </c>
      <c r="W123" s="41">
        <f t="shared" si="50"/>
        <v>0</v>
      </c>
      <c r="X123" s="41">
        <f t="shared" si="50"/>
        <v>0</v>
      </c>
      <c r="Y123" s="41">
        <f t="shared" si="50"/>
        <v>0</v>
      </c>
      <c r="Z123" s="41">
        <f t="shared" si="50"/>
        <v>103</v>
      </c>
      <c r="AA123" s="35" t="s">
        <v>29</v>
      </c>
      <c r="AB123" s="1"/>
    </row>
    <row r="124" spans="1:28" ht="31.5" x14ac:dyDescent="0.25">
      <c r="A124" s="37" t="s">
        <v>221</v>
      </c>
      <c r="B124" s="38" t="s">
        <v>223</v>
      </c>
      <c r="C124" s="37" t="s">
        <v>224</v>
      </c>
      <c r="D124" s="36" t="s">
        <v>29</v>
      </c>
      <c r="E124" s="42" t="s">
        <v>29</v>
      </c>
      <c r="F124" s="42" t="s">
        <v>29</v>
      </c>
      <c r="G124" s="42" t="s">
        <v>29</v>
      </c>
      <c r="H124" s="42" t="s">
        <v>29</v>
      </c>
      <c r="I124" s="42" t="s">
        <v>29</v>
      </c>
      <c r="J124" s="42" t="s">
        <v>29</v>
      </c>
      <c r="K124" s="42" t="s">
        <v>29</v>
      </c>
      <c r="L124" s="40" t="s">
        <v>29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1" t="str">
        <f t="shared" si="50"/>
        <v>нд</v>
      </c>
      <c r="U124" s="41" t="str">
        <f t="shared" si="50"/>
        <v>нд</v>
      </c>
      <c r="V124" s="41" t="str">
        <f t="shared" si="50"/>
        <v>нд</v>
      </c>
      <c r="W124" s="41" t="str">
        <f t="shared" si="50"/>
        <v>нд</v>
      </c>
      <c r="X124" s="41" t="str">
        <f t="shared" si="50"/>
        <v>нд</v>
      </c>
      <c r="Y124" s="41" t="str">
        <f t="shared" si="50"/>
        <v>нд</v>
      </c>
      <c r="Z124" s="41" t="str">
        <f t="shared" si="50"/>
        <v>нд</v>
      </c>
      <c r="AA124" s="42" t="s">
        <v>29</v>
      </c>
      <c r="AB124" s="1"/>
    </row>
    <row r="125" spans="1:28" ht="47.25" x14ac:dyDescent="0.25">
      <c r="A125" s="37" t="s">
        <v>221</v>
      </c>
      <c r="B125" s="38" t="s">
        <v>225</v>
      </c>
      <c r="C125" s="37" t="s">
        <v>226</v>
      </c>
      <c r="D125" s="36" t="s">
        <v>29</v>
      </c>
      <c r="E125" s="42" t="s">
        <v>29</v>
      </c>
      <c r="F125" s="42" t="s">
        <v>29</v>
      </c>
      <c r="G125" s="42" t="s">
        <v>29</v>
      </c>
      <c r="H125" s="42" t="s">
        <v>29</v>
      </c>
      <c r="I125" s="42" t="s">
        <v>29</v>
      </c>
      <c r="J125" s="42" t="s">
        <v>29</v>
      </c>
      <c r="K125" s="42" t="s">
        <v>29</v>
      </c>
      <c r="L125" s="40">
        <v>45382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1</v>
      </c>
      <c r="T125" s="41" t="str">
        <f t="shared" si="50"/>
        <v>нд</v>
      </c>
      <c r="U125" s="41" t="str">
        <f t="shared" si="50"/>
        <v>нд</v>
      </c>
      <c r="V125" s="41" t="str">
        <f t="shared" si="50"/>
        <v>нд</v>
      </c>
      <c r="W125" s="41" t="str">
        <f t="shared" si="50"/>
        <v>нд</v>
      </c>
      <c r="X125" s="41" t="str">
        <f t="shared" si="50"/>
        <v>нд</v>
      </c>
      <c r="Y125" s="41" t="str">
        <f t="shared" si="50"/>
        <v>нд</v>
      </c>
      <c r="Z125" s="41" t="str">
        <f t="shared" si="50"/>
        <v>нд</v>
      </c>
      <c r="AA125" s="43" t="s">
        <v>367</v>
      </c>
      <c r="AB125" s="1"/>
    </row>
    <row r="126" spans="1:28" ht="31.5" x14ac:dyDescent="0.25">
      <c r="A126" s="37" t="s">
        <v>221</v>
      </c>
      <c r="B126" s="38" t="s">
        <v>227</v>
      </c>
      <c r="C126" s="37" t="s">
        <v>228</v>
      </c>
      <c r="D126" s="36" t="s">
        <v>29</v>
      </c>
      <c r="E126" s="42" t="s">
        <v>29</v>
      </c>
      <c r="F126" s="42" t="s">
        <v>29</v>
      </c>
      <c r="G126" s="42" t="s">
        <v>29</v>
      </c>
      <c r="H126" s="42" t="s">
        <v>29</v>
      </c>
      <c r="I126" s="42" t="s">
        <v>29</v>
      </c>
      <c r="J126" s="42" t="s">
        <v>29</v>
      </c>
      <c r="K126" s="42" t="s">
        <v>29</v>
      </c>
      <c r="L126" s="40">
        <v>45657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7</v>
      </c>
      <c r="T126" s="41" t="str">
        <f t="shared" si="50"/>
        <v>нд</v>
      </c>
      <c r="U126" s="41" t="str">
        <f t="shared" si="50"/>
        <v>нд</v>
      </c>
      <c r="V126" s="41" t="str">
        <f t="shared" si="50"/>
        <v>нд</v>
      </c>
      <c r="W126" s="41" t="str">
        <f t="shared" si="50"/>
        <v>нд</v>
      </c>
      <c r="X126" s="41" t="str">
        <f t="shared" si="50"/>
        <v>нд</v>
      </c>
      <c r="Y126" s="41" t="str">
        <f t="shared" si="50"/>
        <v>нд</v>
      </c>
      <c r="Z126" s="41" t="str">
        <f t="shared" si="50"/>
        <v>нд</v>
      </c>
      <c r="AA126" s="43" t="s">
        <v>367</v>
      </c>
      <c r="AB126" s="1"/>
    </row>
    <row r="127" spans="1:28" ht="47.25" x14ac:dyDescent="0.25">
      <c r="A127" s="37" t="s">
        <v>221</v>
      </c>
      <c r="B127" s="38" t="s">
        <v>229</v>
      </c>
      <c r="C127" s="37" t="s">
        <v>230</v>
      </c>
      <c r="D127" s="36" t="s">
        <v>29</v>
      </c>
      <c r="E127" s="42" t="s">
        <v>29</v>
      </c>
      <c r="F127" s="42" t="s">
        <v>29</v>
      </c>
      <c r="G127" s="42" t="s">
        <v>29</v>
      </c>
      <c r="H127" s="42" t="s">
        <v>29</v>
      </c>
      <c r="I127" s="42" t="s">
        <v>29</v>
      </c>
      <c r="J127" s="42" t="s">
        <v>29</v>
      </c>
      <c r="K127" s="42" t="s">
        <v>29</v>
      </c>
      <c r="L127" s="40" t="s">
        <v>29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1" t="str">
        <f t="shared" si="50"/>
        <v>нд</v>
      </c>
      <c r="U127" s="41" t="str">
        <f t="shared" si="50"/>
        <v>нд</v>
      </c>
      <c r="V127" s="41" t="str">
        <f t="shared" si="50"/>
        <v>нд</v>
      </c>
      <c r="W127" s="41" t="str">
        <f t="shared" si="50"/>
        <v>нд</v>
      </c>
      <c r="X127" s="41" t="str">
        <f t="shared" si="50"/>
        <v>нд</v>
      </c>
      <c r="Y127" s="41" t="str">
        <f t="shared" si="50"/>
        <v>нд</v>
      </c>
      <c r="Z127" s="41" t="str">
        <f t="shared" si="50"/>
        <v>нд</v>
      </c>
      <c r="AA127" s="42" t="s">
        <v>29</v>
      </c>
      <c r="AB127" s="1"/>
    </row>
    <row r="128" spans="1:28" ht="78.75" x14ac:dyDescent="0.25">
      <c r="A128" s="37" t="s">
        <v>221</v>
      </c>
      <c r="B128" s="38" t="s">
        <v>231</v>
      </c>
      <c r="C128" s="37" t="s">
        <v>232</v>
      </c>
      <c r="D128" s="36" t="s">
        <v>29</v>
      </c>
      <c r="E128" s="42" t="s">
        <v>29</v>
      </c>
      <c r="F128" s="42" t="s">
        <v>29</v>
      </c>
      <c r="G128" s="42" t="s">
        <v>29</v>
      </c>
      <c r="H128" s="42" t="s">
        <v>29</v>
      </c>
      <c r="I128" s="42" t="s">
        <v>29</v>
      </c>
      <c r="J128" s="42" t="s">
        <v>29</v>
      </c>
      <c r="K128" s="42" t="s">
        <v>29</v>
      </c>
      <c r="L128" s="40">
        <v>45565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14</v>
      </c>
      <c r="T128" s="41" t="str">
        <f t="shared" si="50"/>
        <v>нд</v>
      </c>
      <c r="U128" s="41" t="str">
        <f t="shared" si="50"/>
        <v>нд</v>
      </c>
      <c r="V128" s="41" t="str">
        <f t="shared" si="50"/>
        <v>нд</v>
      </c>
      <c r="W128" s="41" t="str">
        <f t="shared" si="50"/>
        <v>нд</v>
      </c>
      <c r="X128" s="41" t="str">
        <f t="shared" si="50"/>
        <v>нд</v>
      </c>
      <c r="Y128" s="41" t="str">
        <f t="shared" si="50"/>
        <v>нд</v>
      </c>
      <c r="Z128" s="41" t="str">
        <f t="shared" si="50"/>
        <v>нд</v>
      </c>
      <c r="AA128" s="43" t="s">
        <v>368</v>
      </c>
      <c r="AB128" s="1"/>
    </row>
    <row r="129" spans="1:28" ht="47.25" x14ac:dyDescent="0.25">
      <c r="A129" s="37" t="s">
        <v>221</v>
      </c>
      <c r="B129" s="38" t="s">
        <v>233</v>
      </c>
      <c r="C129" s="37" t="s">
        <v>234</v>
      </c>
      <c r="D129" s="36" t="s">
        <v>29</v>
      </c>
      <c r="E129" s="42" t="s">
        <v>29</v>
      </c>
      <c r="F129" s="42" t="s">
        <v>29</v>
      </c>
      <c r="G129" s="42" t="s">
        <v>29</v>
      </c>
      <c r="H129" s="42" t="s">
        <v>29</v>
      </c>
      <c r="I129" s="42" t="s">
        <v>29</v>
      </c>
      <c r="J129" s="42" t="s">
        <v>29</v>
      </c>
      <c r="K129" s="42" t="s">
        <v>29</v>
      </c>
      <c r="L129" s="40">
        <v>45565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1</v>
      </c>
      <c r="T129" s="41" t="str">
        <f t="shared" si="50"/>
        <v>нд</v>
      </c>
      <c r="U129" s="41" t="str">
        <f t="shared" si="50"/>
        <v>нд</v>
      </c>
      <c r="V129" s="41" t="str">
        <f t="shared" si="50"/>
        <v>нд</v>
      </c>
      <c r="W129" s="41" t="str">
        <f t="shared" si="50"/>
        <v>нд</v>
      </c>
      <c r="X129" s="41" t="str">
        <f t="shared" si="50"/>
        <v>нд</v>
      </c>
      <c r="Y129" s="41" t="str">
        <f t="shared" si="50"/>
        <v>нд</v>
      </c>
      <c r="Z129" s="41" t="str">
        <f t="shared" si="50"/>
        <v>нд</v>
      </c>
      <c r="AA129" s="43" t="s">
        <v>369</v>
      </c>
      <c r="AB129" s="1"/>
    </row>
    <row r="130" spans="1:28" ht="63" x14ac:dyDescent="0.25">
      <c r="A130" s="37" t="s">
        <v>221</v>
      </c>
      <c r="B130" s="38" t="s">
        <v>235</v>
      </c>
      <c r="C130" s="37" t="s">
        <v>236</v>
      </c>
      <c r="D130" s="36" t="s">
        <v>29</v>
      </c>
      <c r="E130" s="42" t="s">
        <v>29</v>
      </c>
      <c r="F130" s="42" t="s">
        <v>29</v>
      </c>
      <c r="G130" s="42" t="s">
        <v>29</v>
      </c>
      <c r="H130" s="42" t="s">
        <v>29</v>
      </c>
      <c r="I130" s="42" t="s">
        <v>29</v>
      </c>
      <c r="J130" s="42" t="s">
        <v>29</v>
      </c>
      <c r="K130" s="42" t="s">
        <v>29</v>
      </c>
      <c r="L130" s="40">
        <v>45565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13</v>
      </c>
      <c r="T130" s="41" t="str">
        <f t="shared" si="50"/>
        <v>нд</v>
      </c>
      <c r="U130" s="41" t="str">
        <f t="shared" si="50"/>
        <v>нд</v>
      </c>
      <c r="V130" s="41" t="str">
        <f t="shared" si="50"/>
        <v>нд</v>
      </c>
      <c r="W130" s="41" t="str">
        <f t="shared" si="50"/>
        <v>нд</v>
      </c>
      <c r="X130" s="41" t="str">
        <f t="shared" si="50"/>
        <v>нд</v>
      </c>
      <c r="Y130" s="41" t="str">
        <f t="shared" si="50"/>
        <v>нд</v>
      </c>
      <c r="Z130" s="41" t="str">
        <f t="shared" si="50"/>
        <v>нд</v>
      </c>
      <c r="AA130" s="43" t="s">
        <v>370</v>
      </c>
      <c r="AB130" s="1"/>
    </row>
    <row r="131" spans="1:28" ht="141.75" x14ac:dyDescent="0.25">
      <c r="A131" s="37" t="s">
        <v>221</v>
      </c>
      <c r="B131" s="38" t="s">
        <v>237</v>
      </c>
      <c r="C131" s="37" t="s">
        <v>238</v>
      </c>
      <c r="D131" s="36" t="s">
        <v>29</v>
      </c>
      <c r="E131" s="42" t="s">
        <v>29</v>
      </c>
      <c r="F131" s="42" t="s">
        <v>29</v>
      </c>
      <c r="G131" s="42" t="s">
        <v>29</v>
      </c>
      <c r="H131" s="42" t="s">
        <v>29</v>
      </c>
      <c r="I131" s="42" t="s">
        <v>29</v>
      </c>
      <c r="J131" s="42" t="s">
        <v>29</v>
      </c>
      <c r="K131" s="42" t="s">
        <v>29</v>
      </c>
      <c r="L131" s="40">
        <v>45473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67</v>
      </c>
      <c r="T131" s="41" t="str">
        <f t="shared" si="50"/>
        <v>нд</v>
      </c>
      <c r="U131" s="41" t="str">
        <f t="shared" si="50"/>
        <v>нд</v>
      </c>
      <c r="V131" s="41" t="str">
        <f t="shared" si="50"/>
        <v>нд</v>
      </c>
      <c r="W131" s="41" t="str">
        <f t="shared" si="50"/>
        <v>нд</v>
      </c>
      <c r="X131" s="41" t="str">
        <f t="shared" si="50"/>
        <v>нд</v>
      </c>
      <c r="Y131" s="41" t="str">
        <f t="shared" si="50"/>
        <v>нд</v>
      </c>
      <c r="Z131" s="41" t="str">
        <f t="shared" si="50"/>
        <v>нд</v>
      </c>
      <c r="AA131" s="43" t="s">
        <v>371</v>
      </c>
      <c r="AB131" s="1"/>
    </row>
    <row r="132" spans="1:28" ht="47.25" x14ac:dyDescent="0.25">
      <c r="A132" s="37" t="s">
        <v>239</v>
      </c>
      <c r="B132" s="38" t="s">
        <v>240</v>
      </c>
      <c r="C132" s="37" t="s">
        <v>28</v>
      </c>
      <c r="D132" s="36" t="s">
        <v>29</v>
      </c>
      <c r="E132" s="48">
        <v>0</v>
      </c>
      <c r="F132" s="48">
        <v>0</v>
      </c>
      <c r="G132" s="48">
        <v>0</v>
      </c>
      <c r="H132" s="48">
        <v>0</v>
      </c>
      <c r="I132" s="48">
        <v>0</v>
      </c>
      <c r="J132" s="48">
        <v>0</v>
      </c>
      <c r="K132" s="48">
        <v>0</v>
      </c>
      <c r="L132" s="40" t="s">
        <v>29</v>
      </c>
      <c r="M132" s="48">
        <v>0</v>
      </c>
      <c r="N132" s="48">
        <v>0</v>
      </c>
      <c r="O132" s="48">
        <v>0</v>
      </c>
      <c r="P132" s="48">
        <v>0</v>
      </c>
      <c r="Q132" s="48">
        <v>0</v>
      </c>
      <c r="R132" s="48">
        <v>0</v>
      </c>
      <c r="S132" s="48">
        <v>0</v>
      </c>
      <c r="T132" s="41">
        <f t="shared" si="50"/>
        <v>0</v>
      </c>
      <c r="U132" s="41">
        <f t="shared" si="50"/>
        <v>0</v>
      </c>
      <c r="V132" s="41">
        <f t="shared" si="50"/>
        <v>0</v>
      </c>
      <c r="W132" s="41">
        <f t="shared" si="50"/>
        <v>0</v>
      </c>
      <c r="X132" s="41">
        <f t="shared" si="50"/>
        <v>0</v>
      </c>
      <c r="Y132" s="41">
        <f t="shared" si="50"/>
        <v>0</v>
      </c>
      <c r="Z132" s="41">
        <f t="shared" si="50"/>
        <v>0</v>
      </c>
      <c r="AA132" s="35" t="s">
        <v>29</v>
      </c>
      <c r="AB132" s="1"/>
    </row>
    <row r="133" spans="1:28" ht="31.5" x14ac:dyDescent="0.25">
      <c r="A133" s="37" t="s">
        <v>241</v>
      </c>
      <c r="B133" s="38" t="s">
        <v>242</v>
      </c>
      <c r="C133" s="37" t="s">
        <v>28</v>
      </c>
      <c r="D133" s="36" t="s">
        <v>29</v>
      </c>
      <c r="E133" s="48">
        <v>0</v>
      </c>
      <c r="F133" s="48">
        <v>0</v>
      </c>
      <c r="G133" s="48">
        <v>0</v>
      </c>
      <c r="H133" s="48">
        <v>0</v>
      </c>
      <c r="I133" s="48">
        <v>0</v>
      </c>
      <c r="J133" s="48">
        <v>0</v>
      </c>
      <c r="K133" s="48">
        <v>0</v>
      </c>
      <c r="L133" s="40" t="s">
        <v>29</v>
      </c>
      <c r="M133" s="48">
        <v>0</v>
      </c>
      <c r="N133" s="48">
        <v>0</v>
      </c>
      <c r="O133" s="48">
        <v>0</v>
      </c>
      <c r="P133" s="48">
        <v>0</v>
      </c>
      <c r="Q133" s="48">
        <v>0</v>
      </c>
      <c r="R133" s="48">
        <v>0</v>
      </c>
      <c r="S133" s="48">
        <v>0</v>
      </c>
      <c r="T133" s="41">
        <f t="shared" si="50"/>
        <v>0</v>
      </c>
      <c r="U133" s="41">
        <f t="shared" si="50"/>
        <v>0</v>
      </c>
      <c r="V133" s="41">
        <f t="shared" si="50"/>
        <v>0</v>
      </c>
      <c r="W133" s="41">
        <f t="shared" si="50"/>
        <v>0</v>
      </c>
      <c r="X133" s="41">
        <f t="shared" si="50"/>
        <v>0</v>
      </c>
      <c r="Y133" s="41">
        <f t="shared" si="50"/>
        <v>0</v>
      </c>
      <c r="Z133" s="41">
        <f t="shared" si="50"/>
        <v>0</v>
      </c>
      <c r="AA133" s="35" t="s">
        <v>29</v>
      </c>
      <c r="AB133" s="1"/>
    </row>
    <row r="134" spans="1:28" ht="94.5" x14ac:dyDescent="0.25">
      <c r="A134" s="37" t="s">
        <v>243</v>
      </c>
      <c r="B134" s="38" t="s">
        <v>244</v>
      </c>
      <c r="C134" s="37" t="s">
        <v>28</v>
      </c>
      <c r="D134" s="36" t="s">
        <v>29</v>
      </c>
      <c r="E134" s="48">
        <v>0</v>
      </c>
      <c r="F134" s="48">
        <v>0</v>
      </c>
      <c r="G134" s="48">
        <v>0</v>
      </c>
      <c r="H134" s="48">
        <v>0</v>
      </c>
      <c r="I134" s="48">
        <v>0</v>
      </c>
      <c r="J134" s="48">
        <v>0</v>
      </c>
      <c r="K134" s="48">
        <v>0</v>
      </c>
      <c r="L134" s="40" t="s">
        <v>29</v>
      </c>
      <c r="M134" s="48">
        <v>0</v>
      </c>
      <c r="N134" s="48">
        <v>0</v>
      </c>
      <c r="O134" s="48">
        <v>0</v>
      </c>
      <c r="P134" s="48">
        <v>0</v>
      </c>
      <c r="Q134" s="48">
        <v>0</v>
      </c>
      <c r="R134" s="48">
        <v>0</v>
      </c>
      <c r="S134" s="48">
        <v>0</v>
      </c>
      <c r="T134" s="41">
        <f t="shared" si="50"/>
        <v>0</v>
      </c>
      <c r="U134" s="41">
        <f t="shared" si="50"/>
        <v>0</v>
      </c>
      <c r="V134" s="41">
        <f t="shared" si="50"/>
        <v>0</v>
      </c>
      <c r="W134" s="41">
        <f t="shared" si="50"/>
        <v>0</v>
      </c>
      <c r="X134" s="41">
        <f t="shared" si="50"/>
        <v>0</v>
      </c>
      <c r="Y134" s="41">
        <f t="shared" si="50"/>
        <v>0</v>
      </c>
      <c r="Z134" s="41">
        <f t="shared" si="50"/>
        <v>0</v>
      </c>
      <c r="AA134" s="35" t="s">
        <v>29</v>
      </c>
      <c r="AB134" s="1"/>
    </row>
    <row r="135" spans="1:28" ht="31.5" x14ac:dyDescent="0.25">
      <c r="A135" s="37" t="s">
        <v>245</v>
      </c>
      <c r="B135" s="38" t="s">
        <v>246</v>
      </c>
      <c r="C135" s="37" t="s">
        <v>28</v>
      </c>
      <c r="D135" s="36" t="s">
        <v>29</v>
      </c>
      <c r="E135" s="48">
        <v>0</v>
      </c>
      <c r="F135" s="48">
        <v>0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0" t="s">
        <v>29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48">
        <v>0</v>
      </c>
      <c r="T135" s="41">
        <f t="shared" si="50"/>
        <v>0</v>
      </c>
      <c r="U135" s="41">
        <f t="shared" si="50"/>
        <v>0</v>
      </c>
      <c r="V135" s="41">
        <f t="shared" si="50"/>
        <v>0</v>
      </c>
      <c r="W135" s="41">
        <f t="shared" si="50"/>
        <v>0</v>
      </c>
      <c r="X135" s="41">
        <f t="shared" si="50"/>
        <v>0</v>
      </c>
      <c r="Y135" s="41">
        <f t="shared" si="50"/>
        <v>0</v>
      </c>
      <c r="Z135" s="41">
        <f t="shared" si="50"/>
        <v>0</v>
      </c>
      <c r="AA135" s="35" t="s">
        <v>29</v>
      </c>
      <c r="AB135" s="1"/>
    </row>
    <row r="136" spans="1:28" ht="31.5" x14ac:dyDescent="0.25">
      <c r="A136" s="37" t="s">
        <v>247</v>
      </c>
      <c r="B136" s="38" t="s">
        <v>246</v>
      </c>
      <c r="C136" s="37" t="s">
        <v>28</v>
      </c>
      <c r="D136" s="36" t="s">
        <v>29</v>
      </c>
      <c r="E136" s="48">
        <v>0</v>
      </c>
      <c r="F136" s="48">
        <v>0</v>
      </c>
      <c r="G136" s="48">
        <v>0</v>
      </c>
      <c r="H136" s="48">
        <v>0</v>
      </c>
      <c r="I136" s="48">
        <v>0</v>
      </c>
      <c r="J136" s="48">
        <v>0</v>
      </c>
      <c r="K136" s="48">
        <v>0</v>
      </c>
      <c r="L136" s="40" t="s">
        <v>29</v>
      </c>
      <c r="M136" s="48">
        <v>0</v>
      </c>
      <c r="N136" s="48">
        <v>0</v>
      </c>
      <c r="O136" s="48">
        <v>0</v>
      </c>
      <c r="P136" s="48">
        <v>0</v>
      </c>
      <c r="Q136" s="48">
        <v>0</v>
      </c>
      <c r="R136" s="48">
        <v>0</v>
      </c>
      <c r="S136" s="48">
        <v>0</v>
      </c>
      <c r="T136" s="41">
        <f t="shared" si="50"/>
        <v>0</v>
      </c>
      <c r="U136" s="41">
        <f t="shared" si="50"/>
        <v>0</v>
      </c>
      <c r="V136" s="41">
        <f t="shared" si="50"/>
        <v>0</v>
      </c>
      <c r="W136" s="41">
        <f t="shared" si="50"/>
        <v>0</v>
      </c>
      <c r="X136" s="41">
        <f t="shared" si="50"/>
        <v>0</v>
      </c>
      <c r="Y136" s="41">
        <f t="shared" si="50"/>
        <v>0</v>
      </c>
      <c r="Z136" s="41">
        <f t="shared" si="50"/>
        <v>0</v>
      </c>
      <c r="AA136" s="35" t="s">
        <v>29</v>
      </c>
      <c r="AB136" s="1"/>
    </row>
    <row r="137" spans="1:28" ht="47.25" x14ac:dyDescent="0.25">
      <c r="A137" s="37" t="s">
        <v>248</v>
      </c>
      <c r="B137" s="38" t="s">
        <v>249</v>
      </c>
      <c r="C137" s="37" t="s">
        <v>28</v>
      </c>
      <c r="D137" s="36" t="s">
        <v>29</v>
      </c>
      <c r="E137" s="48">
        <v>0</v>
      </c>
      <c r="F137" s="48">
        <v>0</v>
      </c>
      <c r="G137" s="48">
        <v>0</v>
      </c>
      <c r="H137" s="48">
        <v>0</v>
      </c>
      <c r="I137" s="48">
        <v>0</v>
      </c>
      <c r="J137" s="48">
        <v>0</v>
      </c>
      <c r="K137" s="48">
        <v>0</v>
      </c>
      <c r="L137" s="40" t="s">
        <v>29</v>
      </c>
      <c r="M137" s="48">
        <v>0</v>
      </c>
      <c r="N137" s="48">
        <v>0</v>
      </c>
      <c r="O137" s="48">
        <v>0</v>
      </c>
      <c r="P137" s="48">
        <v>0</v>
      </c>
      <c r="Q137" s="48">
        <v>0</v>
      </c>
      <c r="R137" s="48">
        <v>0</v>
      </c>
      <c r="S137" s="48">
        <v>0</v>
      </c>
      <c r="T137" s="41">
        <f t="shared" si="50"/>
        <v>0</v>
      </c>
      <c r="U137" s="41">
        <f t="shared" si="50"/>
        <v>0</v>
      </c>
      <c r="V137" s="41">
        <f t="shared" si="50"/>
        <v>0</v>
      </c>
      <c r="W137" s="41">
        <f t="shared" si="50"/>
        <v>0</v>
      </c>
      <c r="X137" s="41">
        <f t="shared" si="50"/>
        <v>0</v>
      </c>
      <c r="Y137" s="41">
        <f t="shared" si="50"/>
        <v>0</v>
      </c>
      <c r="Z137" s="41">
        <f t="shared" si="50"/>
        <v>0</v>
      </c>
      <c r="AA137" s="35" t="s">
        <v>29</v>
      </c>
      <c r="AB137" s="1"/>
    </row>
    <row r="138" spans="1:28" ht="31.5" x14ac:dyDescent="0.25">
      <c r="A138" s="37" t="s">
        <v>250</v>
      </c>
      <c r="B138" s="38" t="s">
        <v>251</v>
      </c>
      <c r="C138" s="37" t="s">
        <v>28</v>
      </c>
      <c r="D138" s="36" t="s">
        <v>29</v>
      </c>
      <c r="E138" s="48">
        <v>0</v>
      </c>
      <c r="F138" s="48">
        <v>0</v>
      </c>
      <c r="G138" s="48">
        <v>0</v>
      </c>
      <c r="H138" s="48">
        <v>0</v>
      </c>
      <c r="I138" s="48">
        <v>0</v>
      </c>
      <c r="J138" s="48">
        <v>0</v>
      </c>
      <c r="K138" s="48">
        <v>0</v>
      </c>
      <c r="L138" s="40" t="s">
        <v>29</v>
      </c>
      <c r="M138" s="48">
        <v>0</v>
      </c>
      <c r="N138" s="48">
        <v>0</v>
      </c>
      <c r="O138" s="48">
        <v>0</v>
      </c>
      <c r="P138" s="48">
        <v>0</v>
      </c>
      <c r="Q138" s="48">
        <v>0</v>
      </c>
      <c r="R138" s="48">
        <v>0</v>
      </c>
      <c r="S138" s="48">
        <v>0</v>
      </c>
      <c r="T138" s="41">
        <f t="shared" si="50"/>
        <v>0</v>
      </c>
      <c r="U138" s="41">
        <f t="shared" si="50"/>
        <v>0</v>
      </c>
      <c r="V138" s="41">
        <f t="shared" si="50"/>
        <v>0</v>
      </c>
      <c r="W138" s="41">
        <f t="shared" si="50"/>
        <v>0</v>
      </c>
      <c r="X138" s="41">
        <f t="shared" si="50"/>
        <v>0</v>
      </c>
      <c r="Y138" s="41">
        <f t="shared" si="50"/>
        <v>0</v>
      </c>
      <c r="Z138" s="41">
        <f t="shared" si="50"/>
        <v>0</v>
      </c>
      <c r="AA138" s="35" t="s">
        <v>29</v>
      </c>
      <c r="AB138" s="1"/>
    </row>
    <row r="139" spans="1:28" ht="31.5" x14ac:dyDescent="0.25">
      <c r="A139" s="37" t="s">
        <v>252</v>
      </c>
      <c r="B139" s="38" t="s">
        <v>246</v>
      </c>
      <c r="C139" s="37" t="s">
        <v>28</v>
      </c>
      <c r="D139" s="36" t="s">
        <v>29</v>
      </c>
      <c r="E139" s="48">
        <v>0</v>
      </c>
      <c r="F139" s="48">
        <v>0</v>
      </c>
      <c r="G139" s="48">
        <v>0</v>
      </c>
      <c r="H139" s="48">
        <v>0</v>
      </c>
      <c r="I139" s="48">
        <v>0</v>
      </c>
      <c r="J139" s="48">
        <v>0</v>
      </c>
      <c r="K139" s="48">
        <v>0</v>
      </c>
      <c r="L139" s="40" t="s">
        <v>29</v>
      </c>
      <c r="M139" s="48">
        <v>0</v>
      </c>
      <c r="N139" s="48">
        <v>0</v>
      </c>
      <c r="O139" s="48">
        <v>0</v>
      </c>
      <c r="P139" s="48">
        <v>0</v>
      </c>
      <c r="Q139" s="48">
        <v>0</v>
      </c>
      <c r="R139" s="48">
        <v>0</v>
      </c>
      <c r="S139" s="48">
        <v>0</v>
      </c>
      <c r="T139" s="41">
        <f t="shared" si="50"/>
        <v>0</v>
      </c>
      <c r="U139" s="41">
        <f t="shared" si="50"/>
        <v>0</v>
      </c>
      <c r="V139" s="41">
        <f t="shared" si="50"/>
        <v>0</v>
      </c>
      <c r="W139" s="41">
        <f t="shared" si="50"/>
        <v>0</v>
      </c>
      <c r="X139" s="41">
        <f t="shared" si="50"/>
        <v>0</v>
      </c>
      <c r="Y139" s="41">
        <f t="shared" si="50"/>
        <v>0</v>
      </c>
      <c r="Z139" s="41">
        <f t="shared" si="50"/>
        <v>0</v>
      </c>
      <c r="AA139" s="35" t="s">
        <v>29</v>
      </c>
      <c r="AB139" s="1"/>
    </row>
    <row r="140" spans="1:28" ht="47.25" x14ac:dyDescent="0.25">
      <c r="A140" s="37" t="s">
        <v>253</v>
      </c>
      <c r="B140" s="38" t="s">
        <v>254</v>
      </c>
      <c r="C140" s="37" t="s">
        <v>28</v>
      </c>
      <c r="D140" s="36" t="s">
        <v>29</v>
      </c>
      <c r="E140" s="48">
        <v>0</v>
      </c>
      <c r="F140" s="48">
        <v>0</v>
      </c>
      <c r="G140" s="48">
        <v>0</v>
      </c>
      <c r="H140" s="48">
        <v>0</v>
      </c>
      <c r="I140" s="48">
        <v>0</v>
      </c>
      <c r="J140" s="48">
        <v>0</v>
      </c>
      <c r="K140" s="48">
        <v>0</v>
      </c>
      <c r="L140" s="40" t="s">
        <v>29</v>
      </c>
      <c r="M140" s="48">
        <v>0</v>
      </c>
      <c r="N140" s="48">
        <v>0</v>
      </c>
      <c r="O140" s="48">
        <v>0</v>
      </c>
      <c r="P140" s="48">
        <v>0</v>
      </c>
      <c r="Q140" s="48">
        <v>0</v>
      </c>
      <c r="R140" s="48">
        <v>0</v>
      </c>
      <c r="S140" s="48">
        <v>0</v>
      </c>
      <c r="T140" s="41">
        <f t="shared" si="50"/>
        <v>0</v>
      </c>
      <c r="U140" s="41">
        <f t="shared" si="50"/>
        <v>0</v>
      </c>
      <c r="V140" s="41">
        <f t="shared" si="50"/>
        <v>0</v>
      </c>
      <c r="W140" s="41">
        <f t="shared" si="50"/>
        <v>0</v>
      </c>
      <c r="X140" s="41">
        <f t="shared" si="50"/>
        <v>0</v>
      </c>
      <c r="Y140" s="41">
        <f t="shared" si="50"/>
        <v>0</v>
      </c>
      <c r="Z140" s="41">
        <f t="shared" si="50"/>
        <v>0</v>
      </c>
      <c r="AA140" s="35" t="s">
        <v>29</v>
      </c>
      <c r="AB140" s="1"/>
    </row>
    <row r="141" spans="1:28" ht="78.75" x14ac:dyDescent="0.25">
      <c r="A141" s="37" t="s">
        <v>255</v>
      </c>
      <c r="B141" s="38" t="s">
        <v>256</v>
      </c>
      <c r="C141" s="37" t="s">
        <v>28</v>
      </c>
      <c r="D141" s="36" t="s">
        <v>29</v>
      </c>
      <c r="E141" s="48">
        <v>0</v>
      </c>
      <c r="F141" s="48">
        <v>0</v>
      </c>
      <c r="G141" s="48">
        <v>0</v>
      </c>
      <c r="H141" s="48">
        <v>0</v>
      </c>
      <c r="I141" s="48">
        <v>0</v>
      </c>
      <c r="J141" s="48">
        <v>0</v>
      </c>
      <c r="K141" s="48">
        <v>0</v>
      </c>
      <c r="L141" s="40" t="s">
        <v>29</v>
      </c>
      <c r="M141" s="48">
        <v>0</v>
      </c>
      <c r="N141" s="48">
        <v>0</v>
      </c>
      <c r="O141" s="48">
        <v>0</v>
      </c>
      <c r="P141" s="48">
        <v>0</v>
      </c>
      <c r="Q141" s="48">
        <v>0</v>
      </c>
      <c r="R141" s="48">
        <v>0</v>
      </c>
      <c r="S141" s="48">
        <v>0</v>
      </c>
      <c r="T141" s="41">
        <f t="shared" si="50"/>
        <v>0</v>
      </c>
      <c r="U141" s="41">
        <f t="shared" si="50"/>
        <v>0</v>
      </c>
      <c r="V141" s="41">
        <f t="shared" si="50"/>
        <v>0</v>
      </c>
      <c r="W141" s="41">
        <f t="shared" si="50"/>
        <v>0</v>
      </c>
      <c r="X141" s="41">
        <f t="shared" si="50"/>
        <v>0</v>
      </c>
      <c r="Y141" s="41">
        <f t="shared" si="50"/>
        <v>0</v>
      </c>
      <c r="Z141" s="41">
        <f t="shared" si="50"/>
        <v>0</v>
      </c>
      <c r="AA141" s="35" t="s">
        <v>29</v>
      </c>
      <c r="AB141" s="1"/>
    </row>
    <row r="142" spans="1:28" ht="78.75" x14ac:dyDescent="0.25">
      <c r="A142" s="37" t="s">
        <v>257</v>
      </c>
      <c r="B142" s="38" t="s">
        <v>258</v>
      </c>
      <c r="C142" s="37" t="s">
        <v>28</v>
      </c>
      <c r="D142" s="36" t="s">
        <v>29</v>
      </c>
      <c r="E142" s="48">
        <v>0</v>
      </c>
      <c r="F142" s="48">
        <v>0</v>
      </c>
      <c r="G142" s="48">
        <v>0</v>
      </c>
      <c r="H142" s="48">
        <v>0</v>
      </c>
      <c r="I142" s="48">
        <v>0</v>
      </c>
      <c r="J142" s="48">
        <v>0</v>
      </c>
      <c r="K142" s="48">
        <v>0</v>
      </c>
      <c r="L142" s="40" t="s">
        <v>29</v>
      </c>
      <c r="M142" s="48">
        <v>0</v>
      </c>
      <c r="N142" s="48">
        <v>0</v>
      </c>
      <c r="O142" s="48">
        <v>0</v>
      </c>
      <c r="P142" s="48">
        <v>0</v>
      </c>
      <c r="Q142" s="48">
        <v>0</v>
      </c>
      <c r="R142" s="48">
        <v>0</v>
      </c>
      <c r="S142" s="48">
        <v>0</v>
      </c>
      <c r="T142" s="41">
        <f t="shared" si="50"/>
        <v>0</v>
      </c>
      <c r="U142" s="41">
        <f t="shared" si="50"/>
        <v>0</v>
      </c>
      <c r="V142" s="41">
        <f t="shared" si="50"/>
        <v>0</v>
      </c>
      <c r="W142" s="41">
        <f t="shared" si="50"/>
        <v>0</v>
      </c>
      <c r="X142" s="41">
        <f t="shared" si="50"/>
        <v>0</v>
      </c>
      <c r="Y142" s="41">
        <f t="shared" si="50"/>
        <v>0</v>
      </c>
      <c r="Z142" s="41">
        <f t="shared" si="50"/>
        <v>0</v>
      </c>
      <c r="AA142" s="35" t="s">
        <v>29</v>
      </c>
      <c r="AB142" s="1"/>
    </row>
    <row r="143" spans="1:28" ht="63" x14ac:dyDescent="0.25">
      <c r="A143" s="37" t="s">
        <v>259</v>
      </c>
      <c r="B143" s="38" t="s">
        <v>260</v>
      </c>
      <c r="C143" s="37" t="s">
        <v>28</v>
      </c>
      <c r="D143" s="36" t="s">
        <v>29</v>
      </c>
      <c r="E143" s="48">
        <v>0</v>
      </c>
      <c r="F143" s="48">
        <v>0</v>
      </c>
      <c r="G143" s="48">
        <v>0</v>
      </c>
      <c r="H143" s="48">
        <v>0</v>
      </c>
      <c r="I143" s="48">
        <v>0</v>
      </c>
      <c r="J143" s="48">
        <v>0</v>
      </c>
      <c r="K143" s="48">
        <v>0</v>
      </c>
      <c r="L143" s="40" t="s">
        <v>29</v>
      </c>
      <c r="M143" s="48">
        <v>0</v>
      </c>
      <c r="N143" s="48">
        <v>0</v>
      </c>
      <c r="O143" s="48">
        <v>0</v>
      </c>
      <c r="P143" s="48">
        <v>0</v>
      </c>
      <c r="Q143" s="48">
        <v>0</v>
      </c>
      <c r="R143" s="48">
        <v>0</v>
      </c>
      <c r="S143" s="48">
        <v>0</v>
      </c>
      <c r="T143" s="41">
        <f t="shared" si="50"/>
        <v>0</v>
      </c>
      <c r="U143" s="41">
        <f t="shared" si="50"/>
        <v>0</v>
      </c>
      <c r="V143" s="41">
        <f t="shared" si="50"/>
        <v>0</v>
      </c>
      <c r="W143" s="41">
        <f t="shared" si="50"/>
        <v>0</v>
      </c>
      <c r="X143" s="41">
        <f t="shared" si="50"/>
        <v>0</v>
      </c>
      <c r="Y143" s="41">
        <f t="shared" si="50"/>
        <v>0</v>
      </c>
      <c r="Z143" s="41">
        <f t="shared" si="50"/>
        <v>0</v>
      </c>
      <c r="AA143" s="35" t="s">
        <v>29</v>
      </c>
      <c r="AB143" s="1"/>
    </row>
    <row r="144" spans="1:28" ht="94.5" x14ac:dyDescent="0.25">
      <c r="A144" s="37" t="s">
        <v>261</v>
      </c>
      <c r="B144" s="38" t="s">
        <v>262</v>
      </c>
      <c r="C144" s="37" t="s">
        <v>28</v>
      </c>
      <c r="D144" s="36" t="s">
        <v>29</v>
      </c>
      <c r="E144" s="48">
        <v>0</v>
      </c>
      <c r="F144" s="48">
        <v>0</v>
      </c>
      <c r="G144" s="48">
        <v>0</v>
      </c>
      <c r="H144" s="48">
        <v>0</v>
      </c>
      <c r="I144" s="48">
        <v>0</v>
      </c>
      <c r="J144" s="48">
        <v>0</v>
      </c>
      <c r="K144" s="48">
        <v>0</v>
      </c>
      <c r="L144" s="40" t="s">
        <v>29</v>
      </c>
      <c r="M144" s="48">
        <v>0</v>
      </c>
      <c r="N144" s="48">
        <v>0</v>
      </c>
      <c r="O144" s="48">
        <v>0</v>
      </c>
      <c r="P144" s="48">
        <v>0</v>
      </c>
      <c r="Q144" s="48">
        <v>0</v>
      </c>
      <c r="R144" s="48">
        <v>0</v>
      </c>
      <c r="S144" s="48">
        <v>0</v>
      </c>
      <c r="T144" s="41">
        <f t="shared" si="50"/>
        <v>0</v>
      </c>
      <c r="U144" s="41">
        <f t="shared" si="50"/>
        <v>0</v>
      </c>
      <c r="V144" s="41">
        <f t="shared" si="50"/>
        <v>0</v>
      </c>
      <c r="W144" s="41">
        <f t="shared" si="50"/>
        <v>0</v>
      </c>
      <c r="X144" s="41">
        <f t="shared" si="50"/>
        <v>0</v>
      </c>
      <c r="Y144" s="41">
        <f t="shared" si="50"/>
        <v>0</v>
      </c>
      <c r="Z144" s="41">
        <f t="shared" si="50"/>
        <v>0</v>
      </c>
      <c r="AA144" s="35" t="s">
        <v>29</v>
      </c>
      <c r="AB144" s="1"/>
    </row>
    <row r="145" spans="1:28" ht="78.75" x14ac:dyDescent="0.25">
      <c r="A145" s="37" t="s">
        <v>263</v>
      </c>
      <c r="B145" s="38" t="s">
        <v>264</v>
      </c>
      <c r="C145" s="37" t="s">
        <v>28</v>
      </c>
      <c r="D145" s="36" t="s">
        <v>29</v>
      </c>
      <c r="E145" s="48">
        <v>0</v>
      </c>
      <c r="F145" s="48">
        <v>0</v>
      </c>
      <c r="G145" s="48">
        <v>0</v>
      </c>
      <c r="H145" s="48">
        <v>0</v>
      </c>
      <c r="I145" s="48">
        <v>0</v>
      </c>
      <c r="J145" s="48">
        <v>0</v>
      </c>
      <c r="K145" s="48">
        <v>0</v>
      </c>
      <c r="L145" s="40" t="s">
        <v>29</v>
      </c>
      <c r="M145" s="48">
        <v>0</v>
      </c>
      <c r="N145" s="48">
        <v>0</v>
      </c>
      <c r="O145" s="48">
        <v>0</v>
      </c>
      <c r="P145" s="48">
        <v>0</v>
      </c>
      <c r="Q145" s="48">
        <v>0</v>
      </c>
      <c r="R145" s="48">
        <v>0</v>
      </c>
      <c r="S145" s="48">
        <v>0</v>
      </c>
      <c r="T145" s="41">
        <f t="shared" si="50"/>
        <v>0</v>
      </c>
      <c r="U145" s="41">
        <f t="shared" si="50"/>
        <v>0</v>
      </c>
      <c r="V145" s="41">
        <f t="shared" si="50"/>
        <v>0</v>
      </c>
      <c r="W145" s="41">
        <f t="shared" si="50"/>
        <v>0</v>
      </c>
      <c r="X145" s="41">
        <f t="shared" si="50"/>
        <v>0</v>
      </c>
      <c r="Y145" s="41">
        <f t="shared" si="50"/>
        <v>0</v>
      </c>
      <c r="Z145" s="41">
        <f t="shared" si="50"/>
        <v>0</v>
      </c>
      <c r="AA145" s="35" t="s">
        <v>29</v>
      </c>
      <c r="AB145" s="1"/>
    </row>
    <row r="146" spans="1:28" ht="31.5" x14ac:dyDescent="0.25">
      <c r="A146" s="37" t="s">
        <v>265</v>
      </c>
      <c r="B146" s="38" t="s">
        <v>266</v>
      </c>
      <c r="C146" s="37" t="s">
        <v>28</v>
      </c>
      <c r="D146" s="36" t="s">
        <v>29</v>
      </c>
      <c r="E146" s="48">
        <v>0</v>
      </c>
      <c r="F146" s="48">
        <v>0</v>
      </c>
      <c r="G146" s="48">
        <v>0</v>
      </c>
      <c r="H146" s="48">
        <v>0</v>
      </c>
      <c r="I146" s="48">
        <v>0</v>
      </c>
      <c r="J146" s="48">
        <v>0</v>
      </c>
      <c r="K146" s="48">
        <v>0</v>
      </c>
      <c r="L146" s="40" t="s">
        <v>29</v>
      </c>
      <c r="M146" s="48">
        <v>0</v>
      </c>
      <c r="N146" s="48">
        <v>0</v>
      </c>
      <c r="O146" s="48">
        <v>0</v>
      </c>
      <c r="P146" s="48">
        <v>0</v>
      </c>
      <c r="Q146" s="48">
        <v>0</v>
      </c>
      <c r="R146" s="48">
        <v>0</v>
      </c>
      <c r="S146" s="48">
        <v>0</v>
      </c>
      <c r="T146" s="41">
        <f t="shared" si="50"/>
        <v>0</v>
      </c>
      <c r="U146" s="41">
        <f t="shared" si="50"/>
        <v>0</v>
      </c>
      <c r="V146" s="41">
        <f t="shared" si="50"/>
        <v>0</v>
      </c>
      <c r="W146" s="41">
        <f t="shared" si="50"/>
        <v>0</v>
      </c>
      <c r="X146" s="41">
        <f t="shared" si="50"/>
        <v>0</v>
      </c>
      <c r="Y146" s="41">
        <f t="shared" si="50"/>
        <v>0</v>
      </c>
      <c r="Z146" s="41">
        <f t="shared" si="50"/>
        <v>0</v>
      </c>
      <c r="AA146" s="35" t="s">
        <v>29</v>
      </c>
      <c r="AB146" s="1"/>
    </row>
    <row r="147" spans="1:28" ht="63" x14ac:dyDescent="0.25">
      <c r="A147" s="37" t="s">
        <v>267</v>
      </c>
      <c r="B147" s="38" t="s">
        <v>268</v>
      </c>
      <c r="C147" s="37" t="s">
        <v>28</v>
      </c>
      <c r="D147" s="36" t="s">
        <v>29</v>
      </c>
      <c r="E147" s="48">
        <v>0</v>
      </c>
      <c r="F147" s="48">
        <v>0</v>
      </c>
      <c r="G147" s="48">
        <v>0</v>
      </c>
      <c r="H147" s="48">
        <v>0</v>
      </c>
      <c r="I147" s="48">
        <v>0</v>
      </c>
      <c r="J147" s="48">
        <v>0</v>
      </c>
      <c r="K147" s="48">
        <v>0</v>
      </c>
      <c r="L147" s="40" t="s">
        <v>29</v>
      </c>
      <c r="M147" s="48">
        <v>0</v>
      </c>
      <c r="N147" s="48">
        <v>0</v>
      </c>
      <c r="O147" s="48">
        <v>0</v>
      </c>
      <c r="P147" s="48">
        <v>0</v>
      </c>
      <c r="Q147" s="48">
        <v>0</v>
      </c>
      <c r="R147" s="48">
        <v>0</v>
      </c>
      <c r="S147" s="48">
        <v>0</v>
      </c>
      <c r="T147" s="41">
        <f t="shared" si="50"/>
        <v>0</v>
      </c>
      <c r="U147" s="41">
        <f t="shared" si="50"/>
        <v>0</v>
      </c>
      <c r="V147" s="41">
        <f t="shared" si="50"/>
        <v>0</v>
      </c>
      <c r="W147" s="41">
        <f t="shared" si="50"/>
        <v>0</v>
      </c>
      <c r="X147" s="41">
        <f t="shared" si="50"/>
        <v>0</v>
      </c>
      <c r="Y147" s="41">
        <f t="shared" si="50"/>
        <v>0</v>
      </c>
      <c r="Z147" s="41">
        <f t="shared" si="50"/>
        <v>0</v>
      </c>
      <c r="AA147" s="35" t="s">
        <v>29</v>
      </c>
      <c r="AB147" s="1"/>
    </row>
    <row r="148" spans="1:28" ht="31.5" x14ac:dyDescent="0.25">
      <c r="A148" s="37" t="s">
        <v>269</v>
      </c>
      <c r="B148" s="38" t="s">
        <v>270</v>
      </c>
      <c r="C148" s="37" t="s">
        <v>28</v>
      </c>
      <c r="D148" s="36" t="s">
        <v>29</v>
      </c>
      <c r="E148" s="48">
        <v>0</v>
      </c>
      <c r="F148" s="48">
        <v>0</v>
      </c>
      <c r="G148" s="48">
        <v>0</v>
      </c>
      <c r="H148" s="48">
        <v>0</v>
      </c>
      <c r="I148" s="48">
        <v>0</v>
      </c>
      <c r="J148" s="48">
        <v>0</v>
      </c>
      <c r="K148" s="48">
        <v>0</v>
      </c>
      <c r="L148" s="40" t="s">
        <v>29</v>
      </c>
      <c r="M148" s="48">
        <v>0</v>
      </c>
      <c r="N148" s="48">
        <v>0</v>
      </c>
      <c r="O148" s="48">
        <v>0</v>
      </c>
      <c r="P148" s="48">
        <v>0</v>
      </c>
      <c r="Q148" s="48">
        <v>0</v>
      </c>
      <c r="R148" s="48">
        <v>0</v>
      </c>
      <c r="S148" s="48">
        <v>0</v>
      </c>
      <c r="T148" s="41">
        <f t="shared" si="50"/>
        <v>0</v>
      </c>
      <c r="U148" s="41">
        <f t="shared" si="50"/>
        <v>0</v>
      </c>
      <c r="V148" s="41">
        <f t="shared" si="50"/>
        <v>0</v>
      </c>
      <c r="W148" s="41">
        <f t="shared" si="50"/>
        <v>0</v>
      </c>
      <c r="X148" s="41">
        <f t="shared" si="50"/>
        <v>0</v>
      </c>
      <c r="Y148" s="41">
        <f t="shared" si="50"/>
        <v>0</v>
      </c>
      <c r="Z148" s="41">
        <f t="shared" si="50"/>
        <v>0</v>
      </c>
      <c r="AA148" s="35" t="s">
        <v>29</v>
      </c>
      <c r="AB148" s="1"/>
    </row>
    <row r="149" spans="1:28" x14ac:dyDescent="0.25">
      <c r="A149" s="37" t="s">
        <v>271</v>
      </c>
      <c r="B149" s="38" t="s">
        <v>272</v>
      </c>
      <c r="C149" s="37" t="s">
        <v>28</v>
      </c>
      <c r="D149" s="36" t="s">
        <v>29</v>
      </c>
      <c r="E149" s="48">
        <v>0</v>
      </c>
      <c r="F149" s="48">
        <v>0</v>
      </c>
      <c r="G149" s="48">
        <v>0</v>
      </c>
      <c r="H149" s="48">
        <v>0</v>
      </c>
      <c r="I149" s="48">
        <v>0</v>
      </c>
      <c r="J149" s="48">
        <v>0</v>
      </c>
      <c r="K149" s="48">
        <v>0</v>
      </c>
      <c r="L149" s="40" t="s">
        <v>29</v>
      </c>
      <c r="M149" s="48">
        <v>0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48">
        <v>0</v>
      </c>
      <c r="T149" s="41">
        <f t="shared" si="50"/>
        <v>0</v>
      </c>
      <c r="U149" s="41">
        <f t="shared" si="50"/>
        <v>0</v>
      </c>
      <c r="V149" s="41">
        <f t="shared" si="50"/>
        <v>0</v>
      </c>
      <c r="W149" s="41">
        <f t="shared" si="50"/>
        <v>0</v>
      </c>
      <c r="X149" s="41">
        <f t="shared" si="50"/>
        <v>0</v>
      </c>
      <c r="Y149" s="41">
        <f t="shared" si="50"/>
        <v>0</v>
      </c>
      <c r="Z149" s="41">
        <f t="shared" si="50"/>
        <v>0</v>
      </c>
      <c r="AA149" s="35" t="s">
        <v>29</v>
      </c>
      <c r="AB149" s="1"/>
    </row>
    <row r="150" spans="1:28" x14ac:dyDescent="0.25">
      <c r="A150" s="37" t="s">
        <v>273</v>
      </c>
      <c r="B150" s="38" t="s">
        <v>274</v>
      </c>
      <c r="C150" s="37" t="s">
        <v>28</v>
      </c>
      <c r="D150" s="36" t="s">
        <v>29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0" t="s">
        <v>29</v>
      </c>
      <c r="M150" s="48">
        <v>0</v>
      </c>
      <c r="N150" s="48">
        <v>0</v>
      </c>
      <c r="O150" s="48">
        <v>0</v>
      </c>
      <c r="P150" s="48">
        <v>0</v>
      </c>
      <c r="Q150" s="48">
        <v>0</v>
      </c>
      <c r="R150" s="48">
        <v>0</v>
      </c>
      <c r="S150" s="48">
        <v>0</v>
      </c>
      <c r="T150" s="41">
        <f t="shared" si="50"/>
        <v>0</v>
      </c>
      <c r="U150" s="41">
        <f t="shared" si="50"/>
        <v>0</v>
      </c>
      <c r="V150" s="41">
        <f t="shared" si="50"/>
        <v>0</v>
      </c>
      <c r="W150" s="41">
        <f t="shared" ref="W150:Z182" si="53">IF($E150="нд","нд",(P150)-(H150))</f>
        <v>0</v>
      </c>
      <c r="X150" s="41">
        <f t="shared" si="53"/>
        <v>0</v>
      </c>
      <c r="Y150" s="41">
        <f t="shared" si="53"/>
        <v>0</v>
      </c>
      <c r="Z150" s="41">
        <f t="shared" si="53"/>
        <v>0</v>
      </c>
      <c r="AA150" s="35" t="s">
        <v>29</v>
      </c>
      <c r="AB150" s="1"/>
    </row>
    <row r="151" spans="1:28" ht="31.5" x14ac:dyDescent="0.25">
      <c r="A151" s="37" t="s">
        <v>275</v>
      </c>
      <c r="B151" s="38" t="s">
        <v>188</v>
      </c>
      <c r="C151" s="37" t="s">
        <v>28</v>
      </c>
      <c r="D151" s="36" t="s">
        <v>29</v>
      </c>
      <c r="E151" s="48">
        <v>0</v>
      </c>
      <c r="F151" s="48">
        <v>0</v>
      </c>
      <c r="G151" s="48">
        <v>0</v>
      </c>
      <c r="H151" s="48">
        <v>0</v>
      </c>
      <c r="I151" s="48">
        <v>0</v>
      </c>
      <c r="J151" s="48">
        <v>0</v>
      </c>
      <c r="K151" s="48">
        <v>0</v>
      </c>
      <c r="L151" s="40" t="s">
        <v>29</v>
      </c>
      <c r="M151" s="48">
        <v>0</v>
      </c>
      <c r="N151" s="48">
        <v>0</v>
      </c>
      <c r="O151" s="48">
        <v>0</v>
      </c>
      <c r="P151" s="48">
        <v>0</v>
      </c>
      <c r="Q151" s="48">
        <v>0</v>
      </c>
      <c r="R151" s="48">
        <v>0</v>
      </c>
      <c r="S151" s="48">
        <v>0</v>
      </c>
      <c r="T151" s="41">
        <f t="shared" ref="T151:Z183" si="54">IF($E151="нд","нд",(M151)-(E151))</f>
        <v>0</v>
      </c>
      <c r="U151" s="41">
        <f t="shared" si="54"/>
        <v>0</v>
      </c>
      <c r="V151" s="41">
        <f t="shared" si="54"/>
        <v>0</v>
      </c>
      <c r="W151" s="41">
        <f t="shared" si="53"/>
        <v>0</v>
      </c>
      <c r="X151" s="41">
        <f t="shared" si="53"/>
        <v>0</v>
      </c>
      <c r="Y151" s="41">
        <f t="shared" si="53"/>
        <v>0</v>
      </c>
      <c r="Z151" s="41">
        <f t="shared" si="53"/>
        <v>0</v>
      </c>
      <c r="AA151" s="35" t="s">
        <v>29</v>
      </c>
      <c r="AB151" s="1"/>
    </row>
    <row r="152" spans="1:28" ht="31.5" x14ac:dyDescent="0.25">
      <c r="A152" s="37" t="s">
        <v>276</v>
      </c>
      <c r="B152" s="38" t="s">
        <v>277</v>
      </c>
      <c r="C152" s="37" t="s">
        <v>28</v>
      </c>
      <c r="D152" s="36" t="s">
        <v>29</v>
      </c>
      <c r="E152" s="48">
        <v>0</v>
      </c>
      <c r="F152" s="48">
        <v>0</v>
      </c>
      <c r="G152" s="48">
        <v>0</v>
      </c>
      <c r="H152" s="48">
        <v>0</v>
      </c>
      <c r="I152" s="48">
        <v>0</v>
      </c>
      <c r="J152" s="48">
        <v>0</v>
      </c>
      <c r="K152" s="48">
        <v>0</v>
      </c>
      <c r="L152" s="40" t="s">
        <v>29</v>
      </c>
      <c r="M152" s="48">
        <v>0</v>
      </c>
      <c r="N152" s="48">
        <v>0</v>
      </c>
      <c r="O152" s="48">
        <v>0</v>
      </c>
      <c r="P152" s="48">
        <v>0</v>
      </c>
      <c r="Q152" s="48">
        <v>0</v>
      </c>
      <c r="R152" s="48">
        <v>0</v>
      </c>
      <c r="S152" s="48">
        <v>0</v>
      </c>
      <c r="T152" s="41">
        <f t="shared" si="54"/>
        <v>0</v>
      </c>
      <c r="U152" s="41">
        <f t="shared" si="54"/>
        <v>0</v>
      </c>
      <c r="V152" s="41">
        <f t="shared" si="54"/>
        <v>0</v>
      </c>
      <c r="W152" s="41">
        <f t="shared" si="53"/>
        <v>0</v>
      </c>
      <c r="X152" s="41">
        <f t="shared" si="53"/>
        <v>0</v>
      </c>
      <c r="Y152" s="41">
        <f t="shared" si="53"/>
        <v>0</v>
      </c>
      <c r="Z152" s="41">
        <f t="shared" si="53"/>
        <v>0</v>
      </c>
      <c r="AA152" s="35" t="s">
        <v>29</v>
      </c>
      <c r="AB152" s="1"/>
    </row>
    <row r="153" spans="1:28" ht="47.25" x14ac:dyDescent="0.25">
      <c r="A153" s="37" t="s">
        <v>278</v>
      </c>
      <c r="B153" s="38" t="s">
        <v>279</v>
      </c>
      <c r="C153" s="37" t="s">
        <v>28</v>
      </c>
      <c r="D153" s="36" t="s">
        <v>29</v>
      </c>
      <c r="E153" s="48">
        <v>0</v>
      </c>
      <c r="F153" s="48">
        <v>0</v>
      </c>
      <c r="G153" s="48">
        <v>0</v>
      </c>
      <c r="H153" s="48">
        <v>0</v>
      </c>
      <c r="I153" s="48">
        <v>0</v>
      </c>
      <c r="J153" s="48">
        <v>0</v>
      </c>
      <c r="K153" s="48">
        <v>0</v>
      </c>
      <c r="L153" s="40" t="s">
        <v>29</v>
      </c>
      <c r="M153" s="48">
        <v>0</v>
      </c>
      <c r="N153" s="48">
        <v>0</v>
      </c>
      <c r="O153" s="48">
        <v>0</v>
      </c>
      <c r="P153" s="48">
        <v>0</v>
      </c>
      <c r="Q153" s="48">
        <v>0</v>
      </c>
      <c r="R153" s="48">
        <v>0</v>
      </c>
      <c r="S153" s="48">
        <v>0</v>
      </c>
      <c r="T153" s="41">
        <f t="shared" si="54"/>
        <v>0</v>
      </c>
      <c r="U153" s="41">
        <f t="shared" si="54"/>
        <v>0</v>
      </c>
      <c r="V153" s="41">
        <f t="shared" si="54"/>
        <v>0</v>
      </c>
      <c r="W153" s="41">
        <f t="shared" si="53"/>
        <v>0</v>
      </c>
      <c r="X153" s="41">
        <f t="shared" si="53"/>
        <v>0</v>
      </c>
      <c r="Y153" s="41">
        <f t="shared" si="53"/>
        <v>0</v>
      </c>
      <c r="Z153" s="41">
        <f t="shared" si="53"/>
        <v>0</v>
      </c>
      <c r="AA153" s="35" t="s">
        <v>29</v>
      </c>
      <c r="AB153" s="1"/>
    </row>
    <row r="154" spans="1:28" ht="31.5" x14ac:dyDescent="0.25">
      <c r="A154" s="37" t="s">
        <v>280</v>
      </c>
      <c r="B154" s="38" t="s">
        <v>281</v>
      </c>
      <c r="C154" s="37" t="s">
        <v>28</v>
      </c>
      <c r="D154" s="36" t="s">
        <v>29</v>
      </c>
      <c r="E154" s="48">
        <v>0</v>
      </c>
      <c r="F154" s="48">
        <v>0</v>
      </c>
      <c r="G154" s="48">
        <v>0</v>
      </c>
      <c r="H154" s="48">
        <v>0</v>
      </c>
      <c r="I154" s="48">
        <v>0</v>
      </c>
      <c r="J154" s="48">
        <v>0</v>
      </c>
      <c r="K154" s="48">
        <v>0</v>
      </c>
      <c r="L154" s="40" t="s">
        <v>29</v>
      </c>
      <c r="M154" s="48">
        <v>0</v>
      </c>
      <c r="N154" s="48">
        <v>0</v>
      </c>
      <c r="O154" s="48">
        <v>0</v>
      </c>
      <c r="P154" s="48">
        <v>0</v>
      </c>
      <c r="Q154" s="48">
        <v>0</v>
      </c>
      <c r="R154" s="48">
        <v>0</v>
      </c>
      <c r="S154" s="48">
        <v>0</v>
      </c>
      <c r="T154" s="41">
        <f t="shared" si="54"/>
        <v>0</v>
      </c>
      <c r="U154" s="41">
        <f t="shared" si="54"/>
        <v>0</v>
      </c>
      <c r="V154" s="41">
        <f t="shared" si="54"/>
        <v>0</v>
      </c>
      <c r="W154" s="41">
        <f t="shared" si="53"/>
        <v>0</v>
      </c>
      <c r="X154" s="41">
        <f t="shared" si="53"/>
        <v>0</v>
      </c>
      <c r="Y154" s="41">
        <f t="shared" si="53"/>
        <v>0</v>
      </c>
      <c r="Z154" s="41">
        <f t="shared" si="53"/>
        <v>0</v>
      </c>
      <c r="AA154" s="35" t="s">
        <v>29</v>
      </c>
      <c r="AB154" s="1"/>
    </row>
    <row r="155" spans="1:28" ht="31.5" x14ac:dyDescent="0.25">
      <c r="A155" s="37" t="s">
        <v>282</v>
      </c>
      <c r="B155" s="38" t="s">
        <v>283</v>
      </c>
      <c r="C155" s="37" t="s">
        <v>28</v>
      </c>
      <c r="D155" s="36" t="s">
        <v>29</v>
      </c>
      <c r="E155" s="48">
        <v>0</v>
      </c>
      <c r="F155" s="48">
        <v>0</v>
      </c>
      <c r="G155" s="48">
        <v>0</v>
      </c>
      <c r="H155" s="48">
        <v>0</v>
      </c>
      <c r="I155" s="48">
        <v>0</v>
      </c>
      <c r="J155" s="48">
        <v>0</v>
      </c>
      <c r="K155" s="48">
        <v>0</v>
      </c>
      <c r="L155" s="40" t="s">
        <v>29</v>
      </c>
      <c r="M155" s="48">
        <v>0</v>
      </c>
      <c r="N155" s="48">
        <v>0</v>
      </c>
      <c r="O155" s="48">
        <v>0</v>
      </c>
      <c r="P155" s="48">
        <v>0</v>
      </c>
      <c r="Q155" s="48">
        <v>0</v>
      </c>
      <c r="R155" s="48">
        <v>0</v>
      </c>
      <c r="S155" s="48">
        <v>0</v>
      </c>
      <c r="T155" s="41">
        <f t="shared" si="54"/>
        <v>0</v>
      </c>
      <c r="U155" s="41">
        <f t="shared" si="54"/>
        <v>0</v>
      </c>
      <c r="V155" s="41">
        <f t="shared" si="54"/>
        <v>0</v>
      </c>
      <c r="W155" s="41">
        <f t="shared" si="53"/>
        <v>0</v>
      </c>
      <c r="X155" s="41">
        <f t="shared" si="53"/>
        <v>0</v>
      </c>
      <c r="Y155" s="41">
        <f t="shared" si="53"/>
        <v>0</v>
      </c>
      <c r="Z155" s="41">
        <f t="shared" si="53"/>
        <v>0</v>
      </c>
      <c r="AA155" s="35" t="s">
        <v>29</v>
      </c>
      <c r="AB155" s="1"/>
    </row>
    <row r="156" spans="1:28" ht="47.25" x14ac:dyDescent="0.25">
      <c r="A156" s="37" t="s">
        <v>284</v>
      </c>
      <c r="B156" s="38" t="s">
        <v>190</v>
      </c>
      <c r="C156" s="37" t="s">
        <v>28</v>
      </c>
      <c r="D156" s="36" t="s">
        <v>29</v>
      </c>
      <c r="E156" s="48">
        <v>0</v>
      </c>
      <c r="F156" s="48">
        <v>0</v>
      </c>
      <c r="G156" s="48">
        <v>0</v>
      </c>
      <c r="H156" s="48">
        <v>0</v>
      </c>
      <c r="I156" s="48">
        <v>0</v>
      </c>
      <c r="J156" s="48">
        <v>0</v>
      </c>
      <c r="K156" s="48">
        <v>0</v>
      </c>
      <c r="L156" s="40" t="s">
        <v>29</v>
      </c>
      <c r="M156" s="48">
        <v>0</v>
      </c>
      <c r="N156" s="48">
        <v>0</v>
      </c>
      <c r="O156" s="48">
        <v>0</v>
      </c>
      <c r="P156" s="48">
        <v>0</v>
      </c>
      <c r="Q156" s="48">
        <v>0</v>
      </c>
      <c r="R156" s="48">
        <v>0</v>
      </c>
      <c r="S156" s="48">
        <v>0</v>
      </c>
      <c r="T156" s="41">
        <f t="shared" si="54"/>
        <v>0</v>
      </c>
      <c r="U156" s="41">
        <f t="shared" si="54"/>
        <v>0</v>
      </c>
      <c r="V156" s="41">
        <f t="shared" si="54"/>
        <v>0</v>
      </c>
      <c r="W156" s="41">
        <f t="shared" si="53"/>
        <v>0</v>
      </c>
      <c r="X156" s="41">
        <f t="shared" si="53"/>
        <v>0</v>
      </c>
      <c r="Y156" s="41">
        <f t="shared" si="53"/>
        <v>0</v>
      </c>
      <c r="Z156" s="41">
        <f t="shared" si="53"/>
        <v>0</v>
      </c>
      <c r="AA156" s="35" t="s">
        <v>29</v>
      </c>
      <c r="AB156" s="1"/>
    </row>
    <row r="157" spans="1:28" ht="47.25" x14ac:dyDescent="0.25">
      <c r="A157" s="37" t="s">
        <v>285</v>
      </c>
      <c r="B157" s="38" t="s">
        <v>286</v>
      </c>
      <c r="C157" s="37" t="s">
        <v>28</v>
      </c>
      <c r="D157" s="36" t="s">
        <v>29</v>
      </c>
      <c r="E157" s="48">
        <v>0</v>
      </c>
      <c r="F157" s="48">
        <v>0</v>
      </c>
      <c r="G157" s="48">
        <v>0</v>
      </c>
      <c r="H157" s="48">
        <v>0</v>
      </c>
      <c r="I157" s="48">
        <v>0</v>
      </c>
      <c r="J157" s="48">
        <v>0</v>
      </c>
      <c r="K157" s="48">
        <v>0</v>
      </c>
      <c r="L157" s="40" t="s">
        <v>29</v>
      </c>
      <c r="M157" s="48">
        <v>0</v>
      </c>
      <c r="N157" s="48">
        <v>0</v>
      </c>
      <c r="O157" s="48">
        <v>0</v>
      </c>
      <c r="P157" s="48">
        <v>0</v>
      </c>
      <c r="Q157" s="48">
        <v>0</v>
      </c>
      <c r="R157" s="48">
        <v>0</v>
      </c>
      <c r="S157" s="48">
        <v>0</v>
      </c>
      <c r="T157" s="41">
        <f t="shared" si="54"/>
        <v>0</v>
      </c>
      <c r="U157" s="41">
        <f t="shared" si="54"/>
        <v>0</v>
      </c>
      <c r="V157" s="41">
        <f t="shared" si="54"/>
        <v>0</v>
      </c>
      <c r="W157" s="41">
        <f t="shared" si="53"/>
        <v>0</v>
      </c>
      <c r="X157" s="41">
        <f t="shared" si="53"/>
        <v>0</v>
      </c>
      <c r="Y157" s="41">
        <f t="shared" si="53"/>
        <v>0</v>
      </c>
      <c r="Z157" s="41">
        <f t="shared" si="53"/>
        <v>0</v>
      </c>
      <c r="AA157" s="35" t="s">
        <v>29</v>
      </c>
      <c r="AB157" s="1"/>
    </row>
    <row r="158" spans="1:28" x14ac:dyDescent="0.25">
      <c r="A158" s="37" t="s">
        <v>287</v>
      </c>
      <c r="B158" s="38" t="s">
        <v>288</v>
      </c>
      <c r="C158" s="37" t="s">
        <v>28</v>
      </c>
      <c r="D158" s="36" t="s">
        <v>29</v>
      </c>
      <c r="E158" s="48">
        <v>0</v>
      </c>
      <c r="F158" s="48">
        <v>0</v>
      </c>
      <c r="G158" s="48">
        <v>0</v>
      </c>
      <c r="H158" s="48">
        <v>0</v>
      </c>
      <c r="I158" s="48">
        <v>0</v>
      </c>
      <c r="J158" s="48">
        <v>0</v>
      </c>
      <c r="K158" s="48">
        <v>0</v>
      </c>
      <c r="L158" s="40" t="s">
        <v>29</v>
      </c>
      <c r="M158" s="48">
        <v>0</v>
      </c>
      <c r="N158" s="48">
        <v>0</v>
      </c>
      <c r="O158" s="48">
        <v>0</v>
      </c>
      <c r="P158" s="48">
        <v>0</v>
      </c>
      <c r="Q158" s="48">
        <v>0</v>
      </c>
      <c r="R158" s="48">
        <v>0</v>
      </c>
      <c r="S158" s="48">
        <v>0</v>
      </c>
      <c r="T158" s="41">
        <f t="shared" si="54"/>
        <v>0</v>
      </c>
      <c r="U158" s="41">
        <f t="shared" si="54"/>
        <v>0</v>
      </c>
      <c r="V158" s="41">
        <f t="shared" si="54"/>
        <v>0</v>
      </c>
      <c r="W158" s="41">
        <f t="shared" si="53"/>
        <v>0</v>
      </c>
      <c r="X158" s="41">
        <f t="shared" si="53"/>
        <v>0</v>
      </c>
      <c r="Y158" s="41">
        <f t="shared" si="53"/>
        <v>0</v>
      </c>
      <c r="Z158" s="41">
        <f t="shared" si="53"/>
        <v>0</v>
      </c>
      <c r="AA158" s="35" t="s">
        <v>29</v>
      </c>
      <c r="AB158" s="1"/>
    </row>
    <row r="159" spans="1:28" ht="47.25" x14ac:dyDescent="0.25">
      <c r="A159" s="37" t="s">
        <v>289</v>
      </c>
      <c r="B159" s="38" t="s">
        <v>290</v>
      </c>
      <c r="C159" s="37" t="s">
        <v>28</v>
      </c>
      <c r="D159" s="36" t="s">
        <v>29</v>
      </c>
      <c r="E159" s="48">
        <v>0</v>
      </c>
      <c r="F159" s="48">
        <v>0</v>
      </c>
      <c r="G159" s="48">
        <v>0</v>
      </c>
      <c r="H159" s="48">
        <v>0</v>
      </c>
      <c r="I159" s="48">
        <v>0</v>
      </c>
      <c r="J159" s="48">
        <v>0</v>
      </c>
      <c r="K159" s="48">
        <v>0</v>
      </c>
      <c r="L159" s="40" t="s">
        <v>29</v>
      </c>
      <c r="M159" s="48">
        <v>0</v>
      </c>
      <c r="N159" s="48">
        <v>0</v>
      </c>
      <c r="O159" s="48">
        <v>0</v>
      </c>
      <c r="P159" s="48">
        <v>0</v>
      </c>
      <c r="Q159" s="48">
        <v>0</v>
      </c>
      <c r="R159" s="48">
        <v>0</v>
      </c>
      <c r="S159" s="48">
        <v>0</v>
      </c>
      <c r="T159" s="41">
        <f t="shared" si="54"/>
        <v>0</v>
      </c>
      <c r="U159" s="41">
        <f t="shared" si="54"/>
        <v>0</v>
      </c>
      <c r="V159" s="41">
        <f t="shared" si="54"/>
        <v>0</v>
      </c>
      <c r="W159" s="41">
        <f t="shared" si="53"/>
        <v>0</v>
      </c>
      <c r="X159" s="41">
        <f t="shared" si="53"/>
        <v>0</v>
      </c>
      <c r="Y159" s="41">
        <f t="shared" si="53"/>
        <v>0</v>
      </c>
      <c r="Z159" s="41">
        <f t="shared" si="53"/>
        <v>0</v>
      </c>
      <c r="AA159" s="35" t="s">
        <v>29</v>
      </c>
      <c r="AB159" s="1"/>
    </row>
    <row r="160" spans="1:28" ht="47.25" x14ac:dyDescent="0.25">
      <c r="A160" s="37" t="s">
        <v>291</v>
      </c>
      <c r="B160" s="38" t="s">
        <v>292</v>
      </c>
      <c r="C160" s="37" t="s">
        <v>28</v>
      </c>
      <c r="D160" s="36" t="s">
        <v>29</v>
      </c>
      <c r="E160" s="48">
        <v>0</v>
      </c>
      <c r="F160" s="48">
        <v>0</v>
      </c>
      <c r="G160" s="48">
        <v>0</v>
      </c>
      <c r="H160" s="48">
        <v>0</v>
      </c>
      <c r="I160" s="48">
        <v>0</v>
      </c>
      <c r="J160" s="48">
        <v>0</v>
      </c>
      <c r="K160" s="48">
        <v>0</v>
      </c>
      <c r="L160" s="40" t="s">
        <v>29</v>
      </c>
      <c r="M160" s="48">
        <v>0</v>
      </c>
      <c r="N160" s="48">
        <v>0</v>
      </c>
      <c r="O160" s="48">
        <v>0</v>
      </c>
      <c r="P160" s="48">
        <v>0</v>
      </c>
      <c r="Q160" s="48">
        <v>0</v>
      </c>
      <c r="R160" s="48">
        <v>0</v>
      </c>
      <c r="S160" s="48">
        <v>0</v>
      </c>
      <c r="T160" s="41">
        <f t="shared" si="54"/>
        <v>0</v>
      </c>
      <c r="U160" s="41">
        <f t="shared" si="54"/>
        <v>0</v>
      </c>
      <c r="V160" s="41">
        <f t="shared" si="54"/>
        <v>0</v>
      </c>
      <c r="W160" s="41">
        <f t="shared" si="53"/>
        <v>0</v>
      </c>
      <c r="X160" s="41">
        <f t="shared" si="53"/>
        <v>0</v>
      </c>
      <c r="Y160" s="41">
        <f t="shared" si="53"/>
        <v>0</v>
      </c>
      <c r="Z160" s="41">
        <f t="shared" si="53"/>
        <v>0</v>
      </c>
      <c r="AA160" s="35" t="s">
        <v>29</v>
      </c>
      <c r="AB160" s="1"/>
    </row>
    <row r="161" spans="1:28" x14ac:dyDescent="0.25">
      <c r="A161" s="37" t="s">
        <v>293</v>
      </c>
      <c r="B161" s="38" t="s">
        <v>288</v>
      </c>
      <c r="C161" s="37" t="s">
        <v>28</v>
      </c>
      <c r="D161" s="36" t="s">
        <v>29</v>
      </c>
      <c r="E161" s="48">
        <v>0</v>
      </c>
      <c r="F161" s="48">
        <v>0</v>
      </c>
      <c r="G161" s="48">
        <v>0</v>
      </c>
      <c r="H161" s="48">
        <v>0</v>
      </c>
      <c r="I161" s="48">
        <v>0</v>
      </c>
      <c r="J161" s="48">
        <v>0</v>
      </c>
      <c r="K161" s="48">
        <v>0</v>
      </c>
      <c r="L161" s="40" t="s">
        <v>29</v>
      </c>
      <c r="M161" s="48">
        <v>0</v>
      </c>
      <c r="N161" s="48">
        <v>0</v>
      </c>
      <c r="O161" s="48">
        <v>0</v>
      </c>
      <c r="P161" s="48">
        <v>0</v>
      </c>
      <c r="Q161" s="48">
        <v>0</v>
      </c>
      <c r="R161" s="48">
        <v>0</v>
      </c>
      <c r="S161" s="48">
        <v>0</v>
      </c>
      <c r="T161" s="41">
        <f t="shared" si="54"/>
        <v>0</v>
      </c>
      <c r="U161" s="41">
        <f t="shared" si="54"/>
        <v>0</v>
      </c>
      <c r="V161" s="41">
        <f t="shared" si="54"/>
        <v>0</v>
      </c>
      <c r="W161" s="41">
        <f t="shared" si="53"/>
        <v>0</v>
      </c>
      <c r="X161" s="41">
        <f t="shared" si="53"/>
        <v>0</v>
      </c>
      <c r="Y161" s="41">
        <f t="shared" si="53"/>
        <v>0</v>
      </c>
      <c r="Z161" s="41">
        <f t="shared" si="53"/>
        <v>0</v>
      </c>
      <c r="AA161" s="35" t="s">
        <v>29</v>
      </c>
      <c r="AB161" s="1"/>
    </row>
    <row r="162" spans="1:28" ht="47.25" x14ac:dyDescent="0.25">
      <c r="A162" s="37" t="s">
        <v>294</v>
      </c>
      <c r="B162" s="38" t="s">
        <v>290</v>
      </c>
      <c r="C162" s="37" t="s">
        <v>28</v>
      </c>
      <c r="D162" s="36" t="s">
        <v>29</v>
      </c>
      <c r="E162" s="48">
        <v>0</v>
      </c>
      <c r="F162" s="48">
        <v>0</v>
      </c>
      <c r="G162" s="48">
        <v>0</v>
      </c>
      <c r="H162" s="48">
        <v>0</v>
      </c>
      <c r="I162" s="48">
        <v>0</v>
      </c>
      <c r="J162" s="48">
        <v>0</v>
      </c>
      <c r="K162" s="48">
        <v>0</v>
      </c>
      <c r="L162" s="40" t="s">
        <v>29</v>
      </c>
      <c r="M162" s="48">
        <v>0</v>
      </c>
      <c r="N162" s="48">
        <v>0</v>
      </c>
      <c r="O162" s="48">
        <v>0</v>
      </c>
      <c r="P162" s="48">
        <v>0</v>
      </c>
      <c r="Q162" s="48">
        <v>0</v>
      </c>
      <c r="R162" s="48">
        <v>0</v>
      </c>
      <c r="S162" s="48">
        <v>0</v>
      </c>
      <c r="T162" s="41">
        <f t="shared" si="54"/>
        <v>0</v>
      </c>
      <c r="U162" s="41">
        <f t="shared" si="54"/>
        <v>0</v>
      </c>
      <c r="V162" s="41">
        <f t="shared" si="54"/>
        <v>0</v>
      </c>
      <c r="W162" s="41">
        <f t="shared" si="53"/>
        <v>0</v>
      </c>
      <c r="X162" s="41">
        <f t="shared" si="53"/>
        <v>0</v>
      </c>
      <c r="Y162" s="41">
        <f t="shared" si="53"/>
        <v>0</v>
      </c>
      <c r="Z162" s="41">
        <f t="shared" si="53"/>
        <v>0</v>
      </c>
      <c r="AA162" s="35" t="s">
        <v>29</v>
      </c>
      <c r="AB162" s="1"/>
    </row>
    <row r="163" spans="1:28" ht="47.25" x14ac:dyDescent="0.25">
      <c r="A163" s="37" t="s">
        <v>295</v>
      </c>
      <c r="B163" s="38" t="s">
        <v>292</v>
      </c>
      <c r="C163" s="37" t="s">
        <v>28</v>
      </c>
      <c r="D163" s="36" t="s">
        <v>29</v>
      </c>
      <c r="E163" s="48">
        <v>0</v>
      </c>
      <c r="F163" s="48">
        <v>0</v>
      </c>
      <c r="G163" s="48">
        <v>0</v>
      </c>
      <c r="H163" s="48">
        <v>0</v>
      </c>
      <c r="I163" s="48">
        <v>0</v>
      </c>
      <c r="J163" s="48">
        <v>0</v>
      </c>
      <c r="K163" s="48">
        <v>0</v>
      </c>
      <c r="L163" s="40" t="s">
        <v>29</v>
      </c>
      <c r="M163" s="48">
        <v>0</v>
      </c>
      <c r="N163" s="48">
        <v>0</v>
      </c>
      <c r="O163" s="48">
        <v>0</v>
      </c>
      <c r="P163" s="48">
        <v>0</v>
      </c>
      <c r="Q163" s="48">
        <v>0</v>
      </c>
      <c r="R163" s="48">
        <v>0</v>
      </c>
      <c r="S163" s="48">
        <v>0</v>
      </c>
      <c r="T163" s="41">
        <f t="shared" si="54"/>
        <v>0</v>
      </c>
      <c r="U163" s="41">
        <f t="shared" si="54"/>
        <v>0</v>
      </c>
      <c r="V163" s="41">
        <f t="shared" si="54"/>
        <v>0</v>
      </c>
      <c r="W163" s="41">
        <f t="shared" si="53"/>
        <v>0</v>
      </c>
      <c r="X163" s="41">
        <f t="shared" si="53"/>
        <v>0</v>
      </c>
      <c r="Y163" s="41">
        <f t="shared" si="53"/>
        <v>0</v>
      </c>
      <c r="Z163" s="41">
        <f t="shared" si="53"/>
        <v>0</v>
      </c>
      <c r="AA163" s="35" t="s">
        <v>29</v>
      </c>
      <c r="AB163" s="1"/>
    </row>
    <row r="164" spans="1:28" x14ac:dyDescent="0.25">
      <c r="A164" s="37" t="s">
        <v>296</v>
      </c>
      <c r="B164" s="38" t="s">
        <v>297</v>
      </c>
      <c r="C164" s="37" t="s">
        <v>28</v>
      </c>
      <c r="D164" s="36" t="s">
        <v>29</v>
      </c>
      <c r="E164" s="48">
        <v>0</v>
      </c>
      <c r="F164" s="48">
        <v>0</v>
      </c>
      <c r="G164" s="48">
        <v>0</v>
      </c>
      <c r="H164" s="48">
        <v>0</v>
      </c>
      <c r="I164" s="48">
        <v>0</v>
      </c>
      <c r="J164" s="48">
        <v>0</v>
      </c>
      <c r="K164" s="48">
        <v>0</v>
      </c>
      <c r="L164" s="40" t="s">
        <v>29</v>
      </c>
      <c r="M164" s="48">
        <v>0</v>
      </c>
      <c r="N164" s="48">
        <v>0</v>
      </c>
      <c r="O164" s="48">
        <v>0</v>
      </c>
      <c r="P164" s="48">
        <v>0</v>
      </c>
      <c r="Q164" s="48">
        <v>0</v>
      </c>
      <c r="R164" s="48">
        <v>0</v>
      </c>
      <c r="S164" s="48">
        <v>0</v>
      </c>
      <c r="T164" s="41">
        <f t="shared" si="54"/>
        <v>0</v>
      </c>
      <c r="U164" s="41">
        <f t="shared" si="54"/>
        <v>0</v>
      </c>
      <c r="V164" s="41">
        <f t="shared" si="54"/>
        <v>0</v>
      </c>
      <c r="W164" s="41">
        <f t="shared" si="53"/>
        <v>0</v>
      </c>
      <c r="X164" s="41">
        <f t="shared" si="53"/>
        <v>0</v>
      </c>
      <c r="Y164" s="41">
        <f t="shared" si="53"/>
        <v>0</v>
      </c>
      <c r="Z164" s="41">
        <f t="shared" si="53"/>
        <v>0</v>
      </c>
      <c r="AA164" s="35" t="s">
        <v>29</v>
      </c>
      <c r="AB164" s="1"/>
    </row>
    <row r="165" spans="1:28" ht="31.5" x14ac:dyDescent="0.25">
      <c r="A165" s="37" t="s">
        <v>298</v>
      </c>
      <c r="B165" s="38" t="s">
        <v>299</v>
      </c>
      <c r="C165" s="37" t="s">
        <v>28</v>
      </c>
      <c r="D165" s="36" t="s">
        <v>29</v>
      </c>
      <c r="E165" s="48">
        <v>0</v>
      </c>
      <c r="F165" s="48">
        <v>0</v>
      </c>
      <c r="G165" s="48">
        <v>0</v>
      </c>
      <c r="H165" s="48">
        <v>0</v>
      </c>
      <c r="I165" s="48">
        <v>0</v>
      </c>
      <c r="J165" s="48">
        <v>0</v>
      </c>
      <c r="K165" s="48">
        <v>0</v>
      </c>
      <c r="L165" s="40" t="s">
        <v>29</v>
      </c>
      <c r="M165" s="48">
        <v>0</v>
      </c>
      <c r="N165" s="48">
        <v>0</v>
      </c>
      <c r="O165" s="48">
        <v>0</v>
      </c>
      <c r="P165" s="48">
        <v>0</v>
      </c>
      <c r="Q165" s="48">
        <v>0</v>
      </c>
      <c r="R165" s="48">
        <v>0</v>
      </c>
      <c r="S165" s="48">
        <v>0</v>
      </c>
      <c r="T165" s="41">
        <f t="shared" si="54"/>
        <v>0</v>
      </c>
      <c r="U165" s="41">
        <f t="shared" si="54"/>
        <v>0</v>
      </c>
      <c r="V165" s="41">
        <f t="shared" si="54"/>
        <v>0</v>
      </c>
      <c r="W165" s="41">
        <f t="shared" si="53"/>
        <v>0</v>
      </c>
      <c r="X165" s="41">
        <f t="shared" si="53"/>
        <v>0</v>
      </c>
      <c r="Y165" s="41">
        <f t="shared" si="53"/>
        <v>0</v>
      </c>
      <c r="Z165" s="41">
        <f t="shared" si="53"/>
        <v>0</v>
      </c>
      <c r="AA165" s="35" t="s">
        <v>29</v>
      </c>
      <c r="AB165" s="1"/>
    </row>
    <row r="166" spans="1:28" ht="31.5" x14ac:dyDescent="0.25">
      <c r="A166" s="37" t="s">
        <v>300</v>
      </c>
      <c r="B166" s="38" t="s">
        <v>301</v>
      </c>
      <c r="C166" s="37" t="s">
        <v>28</v>
      </c>
      <c r="D166" s="36" t="s">
        <v>29</v>
      </c>
      <c r="E166" s="48">
        <v>0</v>
      </c>
      <c r="F166" s="48">
        <v>0</v>
      </c>
      <c r="G166" s="48">
        <v>0</v>
      </c>
      <c r="H166" s="48">
        <v>0</v>
      </c>
      <c r="I166" s="48">
        <v>0</v>
      </c>
      <c r="J166" s="48">
        <v>0</v>
      </c>
      <c r="K166" s="48">
        <v>0</v>
      </c>
      <c r="L166" s="40" t="s">
        <v>29</v>
      </c>
      <c r="M166" s="48">
        <v>0</v>
      </c>
      <c r="N166" s="48">
        <v>0</v>
      </c>
      <c r="O166" s="48">
        <v>0</v>
      </c>
      <c r="P166" s="48">
        <v>0</v>
      </c>
      <c r="Q166" s="48">
        <v>0</v>
      </c>
      <c r="R166" s="48">
        <v>0</v>
      </c>
      <c r="S166" s="48">
        <v>0</v>
      </c>
      <c r="T166" s="41">
        <f t="shared" si="54"/>
        <v>0</v>
      </c>
      <c r="U166" s="41">
        <f t="shared" si="54"/>
        <v>0</v>
      </c>
      <c r="V166" s="41">
        <f t="shared" si="54"/>
        <v>0</v>
      </c>
      <c r="W166" s="41">
        <f t="shared" si="53"/>
        <v>0</v>
      </c>
      <c r="X166" s="41">
        <f t="shared" si="53"/>
        <v>0</v>
      </c>
      <c r="Y166" s="41">
        <f t="shared" si="53"/>
        <v>0</v>
      </c>
      <c r="Z166" s="41">
        <f t="shared" si="53"/>
        <v>0</v>
      </c>
      <c r="AA166" s="35" t="s">
        <v>29</v>
      </c>
      <c r="AB166" s="1"/>
    </row>
    <row r="167" spans="1:28" ht="31.5" x14ac:dyDescent="0.25">
      <c r="A167" s="37" t="s">
        <v>302</v>
      </c>
      <c r="B167" s="38" t="s">
        <v>303</v>
      </c>
      <c r="C167" s="37" t="s">
        <v>28</v>
      </c>
      <c r="D167" s="36" t="s">
        <v>29</v>
      </c>
      <c r="E167" s="48">
        <v>0</v>
      </c>
      <c r="F167" s="48">
        <v>0</v>
      </c>
      <c r="G167" s="48">
        <v>0</v>
      </c>
      <c r="H167" s="48">
        <v>0</v>
      </c>
      <c r="I167" s="48">
        <v>0</v>
      </c>
      <c r="J167" s="48">
        <v>0</v>
      </c>
      <c r="K167" s="48">
        <v>0</v>
      </c>
      <c r="L167" s="40" t="s">
        <v>29</v>
      </c>
      <c r="M167" s="48">
        <v>0</v>
      </c>
      <c r="N167" s="48">
        <v>0</v>
      </c>
      <c r="O167" s="48">
        <v>0</v>
      </c>
      <c r="P167" s="48">
        <v>0</v>
      </c>
      <c r="Q167" s="48">
        <v>0</v>
      </c>
      <c r="R167" s="48">
        <v>0</v>
      </c>
      <c r="S167" s="48">
        <v>0</v>
      </c>
      <c r="T167" s="41">
        <f t="shared" si="54"/>
        <v>0</v>
      </c>
      <c r="U167" s="41">
        <f t="shared" si="54"/>
        <v>0</v>
      </c>
      <c r="V167" s="41">
        <f t="shared" si="54"/>
        <v>0</v>
      </c>
      <c r="W167" s="41">
        <f t="shared" si="53"/>
        <v>0</v>
      </c>
      <c r="X167" s="41">
        <f t="shared" si="53"/>
        <v>0</v>
      </c>
      <c r="Y167" s="41">
        <f t="shared" si="53"/>
        <v>0</v>
      </c>
      <c r="Z167" s="41">
        <f t="shared" si="53"/>
        <v>0</v>
      </c>
      <c r="AA167" s="35" t="s">
        <v>29</v>
      </c>
      <c r="AB167" s="1"/>
    </row>
    <row r="168" spans="1:28" x14ac:dyDescent="0.25">
      <c r="A168" s="37" t="s">
        <v>304</v>
      </c>
      <c r="B168" s="38" t="s">
        <v>305</v>
      </c>
      <c r="C168" s="37" t="s">
        <v>28</v>
      </c>
      <c r="D168" s="36" t="s">
        <v>29</v>
      </c>
      <c r="E168" s="48">
        <v>0</v>
      </c>
      <c r="F168" s="48">
        <v>0</v>
      </c>
      <c r="G168" s="48">
        <v>0</v>
      </c>
      <c r="H168" s="48">
        <v>0</v>
      </c>
      <c r="I168" s="48">
        <v>0</v>
      </c>
      <c r="J168" s="48">
        <v>0</v>
      </c>
      <c r="K168" s="48">
        <v>0</v>
      </c>
      <c r="L168" s="40" t="s">
        <v>29</v>
      </c>
      <c r="M168" s="48">
        <v>0</v>
      </c>
      <c r="N168" s="48">
        <v>0</v>
      </c>
      <c r="O168" s="48">
        <v>0</v>
      </c>
      <c r="P168" s="48">
        <v>0</v>
      </c>
      <c r="Q168" s="48">
        <v>0</v>
      </c>
      <c r="R168" s="48">
        <v>0</v>
      </c>
      <c r="S168" s="48">
        <v>0</v>
      </c>
      <c r="T168" s="41">
        <f t="shared" si="54"/>
        <v>0</v>
      </c>
      <c r="U168" s="41">
        <f t="shared" si="54"/>
        <v>0</v>
      </c>
      <c r="V168" s="41">
        <f t="shared" si="54"/>
        <v>0</v>
      </c>
      <c r="W168" s="41">
        <f t="shared" si="53"/>
        <v>0</v>
      </c>
      <c r="X168" s="41">
        <f t="shared" si="53"/>
        <v>0</v>
      </c>
      <c r="Y168" s="41">
        <f t="shared" si="53"/>
        <v>0</v>
      </c>
      <c r="Z168" s="41">
        <f t="shared" si="53"/>
        <v>0</v>
      </c>
      <c r="AA168" s="35" t="s">
        <v>29</v>
      </c>
      <c r="AB168" s="1"/>
    </row>
    <row r="169" spans="1:28" ht="31.5" x14ac:dyDescent="0.25">
      <c r="A169" s="37" t="s">
        <v>306</v>
      </c>
      <c r="B169" s="38" t="s">
        <v>220</v>
      </c>
      <c r="C169" s="37" t="s">
        <v>28</v>
      </c>
      <c r="D169" s="36" t="s">
        <v>29</v>
      </c>
      <c r="E169" s="48">
        <v>0</v>
      </c>
      <c r="F169" s="48">
        <v>0</v>
      </c>
      <c r="G169" s="48">
        <v>0</v>
      </c>
      <c r="H169" s="48">
        <v>0</v>
      </c>
      <c r="I169" s="48">
        <v>0</v>
      </c>
      <c r="J169" s="48">
        <v>0</v>
      </c>
      <c r="K169" s="48">
        <v>0</v>
      </c>
      <c r="L169" s="40" t="s">
        <v>29</v>
      </c>
      <c r="M169" s="48">
        <v>0</v>
      </c>
      <c r="N169" s="48">
        <v>0</v>
      </c>
      <c r="O169" s="48">
        <v>0</v>
      </c>
      <c r="P169" s="48">
        <v>0</v>
      </c>
      <c r="Q169" s="48">
        <v>0</v>
      </c>
      <c r="R169" s="48">
        <v>0</v>
      </c>
      <c r="S169" s="48">
        <v>0</v>
      </c>
      <c r="T169" s="41">
        <f t="shared" si="54"/>
        <v>0</v>
      </c>
      <c r="U169" s="41">
        <f t="shared" si="54"/>
        <v>0</v>
      </c>
      <c r="V169" s="41">
        <f t="shared" si="54"/>
        <v>0</v>
      </c>
      <c r="W169" s="41">
        <f t="shared" si="53"/>
        <v>0</v>
      </c>
      <c r="X169" s="41">
        <f t="shared" si="53"/>
        <v>0</v>
      </c>
      <c r="Y169" s="41">
        <f t="shared" si="53"/>
        <v>0</v>
      </c>
      <c r="Z169" s="41">
        <f t="shared" si="53"/>
        <v>0</v>
      </c>
      <c r="AA169" s="35" t="s">
        <v>29</v>
      </c>
      <c r="AB169" s="1"/>
    </row>
    <row r="170" spans="1:28" ht="31.5" x14ac:dyDescent="0.25">
      <c r="A170" s="37" t="s">
        <v>307</v>
      </c>
      <c r="B170" s="38" t="s">
        <v>308</v>
      </c>
      <c r="C170" s="37" t="s">
        <v>28</v>
      </c>
      <c r="D170" s="36" t="s">
        <v>29</v>
      </c>
      <c r="E170" s="48">
        <v>0</v>
      </c>
      <c r="F170" s="48">
        <v>0</v>
      </c>
      <c r="G170" s="48">
        <v>0</v>
      </c>
      <c r="H170" s="48">
        <v>0</v>
      </c>
      <c r="I170" s="48">
        <v>0</v>
      </c>
      <c r="J170" s="48">
        <v>0</v>
      </c>
      <c r="K170" s="48">
        <v>0</v>
      </c>
      <c r="L170" s="40" t="s">
        <v>29</v>
      </c>
      <c r="M170" s="48">
        <v>0</v>
      </c>
      <c r="N170" s="48">
        <v>0</v>
      </c>
      <c r="O170" s="48">
        <v>0</v>
      </c>
      <c r="P170" s="48">
        <v>0</v>
      </c>
      <c r="Q170" s="48">
        <v>0</v>
      </c>
      <c r="R170" s="48">
        <v>0</v>
      </c>
      <c r="S170" s="48">
        <v>0</v>
      </c>
      <c r="T170" s="41">
        <f t="shared" si="54"/>
        <v>0</v>
      </c>
      <c r="U170" s="41">
        <f t="shared" si="54"/>
        <v>0</v>
      </c>
      <c r="V170" s="41">
        <f t="shared" si="54"/>
        <v>0</v>
      </c>
      <c r="W170" s="41">
        <f t="shared" si="53"/>
        <v>0</v>
      </c>
      <c r="X170" s="41">
        <f t="shared" si="53"/>
        <v>0</v>
      </c>
      <c r="Y170" s="41">
        <f t="shared" si="53"/>
        <v>0</v>
      </c>
      <c r="Z170" s="41">
        <f t="shared" si="53"/>
        <v>0</v>
      </c>
      <c r="AA170" s="35" t="s">
        <v>29</v>
      </c>
      <c r="AB170" s="1"/>
    </row>
    <row r="171" spans="1:28" ht="63" x14ac:dyDescent="0.25">
      <c r="A171" s="37" t="s">
        <v>309</v>
      </c>
      <c r="B171" s="38" t="s">
        <v>310</v>
      </c>
      <c r="C171" s="37" t="s">
        <v>28</v>
      </c>
      <c r="D171" s="36" t="s">
        <v>29</v>
      </c>
      <c r="E171" s="39">
        <f>E172+E178+E185+E192+E193</f>
        <v>0</v>
      </c>
      <c r="F171" s="39">
        <f t="shared" ref="F171:S171" si="55">F172+F178+F185+F192+F193</f>
        <v>0</v>
      </c>
      <c r="G171" s="39">
        <f t="shared" si="55"/>
        <v>0</v>
      </c>
      <c r="H171" s="39">
        <f t="shared" si="55"/>
        <v>0</v>
      </c>
      <c r="I171" s="39">
        <f t="shared" si="55"/>
        <v>0</v>
      </c>
      <c r="J171" s="39">
        <f t="shared" si="55"/>
        <v>0</v>
      </c>
      <c r="K171" s="39">
        <f t="shared" si="55"/>
        <v>1611</v>
      </c>
      <c r="L171" s="40" t="s">
        <v>29</v>
      </c>
      <c r="M171" s="39">
        <f t="shared" si="55"/>
        <v>0</v>
      </c>
      <c r="N171" s="39">
        <f t="shared" si="55"/>
        <v>0</v>
      </c>
      <c r="O171" s="39">
        <f t="shared" si="55"/>
        <v>0</v>
      </c>
      <c r="P171" s="39">
        <f t="shared" si="55"/>
        <v>0</v>
      </c>
      <c r="Q171" s="39">
        <f t="shared" si="55"/>
        <v>0</v>
      </c>
      <c r="R171" s="39">
        <f t="shared" si="55"/>
        <v>0</v>
      </c>
      <c r="S171" s="39">
        <f t="shared" si="55"/>
        <v>1615</v>
      </c>
      <c r="T171" s="41">
        <f t="shared" si="54"/>
        <v>0</v>
      </c>
      <c r="U171" s="41">
        <f t="shared" si="54"/>
        <v>0</v>
      </c>
      <c r="V171" s="41">
        <f t="shared" si="54"/>
        <v>0</v>
      </c>
      <c r="W171" s="41">
        <f t="shared" si="53"/>
        <v>0</v>
      </c>
      <c r="X171" s="41">
        <f t="shared" si="53"/>
        <v>0</v>
      </c>
      <c r="Y171" s="41">
        <f t="shared" si="53"/>
        <v>0</v>
      </c>
      <c r="Z171" s="41">
        <f t="shared" si="53"/>
        <v>4</v>
      </c>
      <c r="AA171" s="35" t="s">
        <v>29</v>
      </c>
      <c r="AB171" s="1"/>
    </row>
    <row r="172" spans="1:28" x14ac:dyDescent="0.25">
      <c r="A172" s="37" t="s">
        <v>311</v>
      </c>
      <c r="B172" s="38" t="s">
        <v>312</v>
      </c>
      <c r="C172" s="37" t="s">
        <v>28</v>
      </c>
      <c r="D172" s="36" t="s">
        <v>29</v>
      </c>
      <c r="E172" s="39">
        <v>0</v>
      </c>
      <c r="F172" s="39">
        <v>0</v>
      </c>
      <c r="G172" s="39">
        <v>0</v>
      </c>
      <c r="H172" s="39">
        <v>0</v>
      </c>
      <c r="I172" s="39">
        <v>0</v>
      </c>
      <c r="J172" s="39">
        <v>0</v>
      </c>
      <c r="K172" s="39">
        <v>0</v>
      </c>
      <c r="L172" s="40" t="s">
        <v>29</v>
      </c>
      <c r="M172" s="39">
        <v>0</v>
      </c>
      <c r="N172" s="39">
        <v>0</v>
      </c>
      <c r="O172" s="39">
        <v>0</v>
      </c>
      <c r="P172" s="39">
        <v>0</v>
      </c>
      <c r="Q172" s="39">
        <v>0</v>
      </c>
      <c r="R172" s="39">
        <v>0</v>
      </c>
      <c r="S172" s="39">
        <v>0</v>
      </c>
      <c r="T172" s="41">
        <f t="shared" si="54"/>
        <v>0</v>
      </c>
      <c r="U172" s="41">
        <f t="shared" si="54"/>
        <v>0</v>
      </c>
      <c r="V172" s="41">
        <f t="shared" si="54"/>
        <v>0</v>
      </c>
      <c r="W172" s="41">
        <f t="shared" si="53"/>
        <v>0</v>
      </c>
      <c r="X172" s="41">
        <f t="shared" si="53"/>
        <v>0</v>
      </c>
      <c r="Y172" s="41">
        <f t="shared" si="53"/>
        <v>0</v>
      </c>
      <c r="Z172" s="41">
        <f t="shared" si="53"/>
        <v>0</v>
      </c>
      <c r="AA172" s="35" t="s">
        <v>29</v>
      </c>
      <c r="AB172" s="1"/>
    </row>
    <row r="173" spans="1:28" ht="31.5" x14ac:dyDescent="0.25">
      <c r="A173" s="37" t="s">
        <v>313</v>
      </c>
      <c r="B173" s="38" t="s">
        <v>314</v>
      </c>
      <c r="C173" s="37" t="s">
        <v>28</v>
      </c>
      <c r="D173" s="36" t="s">
        <v>29</v>
      </c>
      <c r="E173" s="39">
        <v>0</v>
      </c>
      <c r="F173" s="39">
        <v>0</v>
      </c>
      <c r="G173" s="39">
        <v>0</v>
      </c>
      <c r="H173" s="39">
        <v>0</v>
      </c>
      <c r="I173" s="39">
        <v>0</v>
      </c>
      <c r="J173" s="39">
        <v>0</v>
      </c>
      <c r="K173" s="39">
        <v>0</v>
      </c>
      <c r="L173" s="40" t="s">
        <v>29</v>
      </c>
      <c r="M173" s="39">
        <v>0</v>
      </c>
      <c r="N173" s="39">
        <v>0</v>
      </c>
      <c r="O173" s="39">
        <v>0</v>
      </c>
      <c r="P173" s="39">
        <v>0</v>
      </c>
      <c r="Q173" s="39">
        <v>0</v>
      </c>
      <c r="R173" s="39">
        <v>0</v>
      </c>
      <c r="S173" s="39">
        <v>0</v>
      </c>
      <c r="T173" s="41">
        <f t="shared" si="54"/>
        <v>0</v>
      </c>
      <c r="U173" s="41">
        <f t="shared" si="54"/>
        <v>0</v>
      </c>
      <c r="V173" s="41">
        <f t="shared" si="54"/>
        <v>0</v>
      </c>
      <c r="W173" s="41">
        <f t="shared" si="53"/>
        <v>0</v>
      </c>
      <c r="X173" s="41">
        <f t="shared" si="53"/>
        <v>0</v>
      </c>
      <c r="Y173" s="41">
        <f t="shared" si="53"/>
        <v>0</v>
      </c>
      <c r="Z173" s="41">
        <f t="shared" si="53"/>
        <v>0</v>
      </c>
      <c r="AA173" s="35" t="s">
        <v>29</v>
      </c>
      <c r="AB173" s="1"/>
    </row>
    <row r="174" spans="1:28" ht="47.25" x14ac:dyDescent="0.25">
      <c r="A174" s="37" t="s">
        <v>315</v>
      </c>
      <c r="B174" s="38" t="s">
        <v>316</v>
      </c>
      <c r="C174" s="37" t="s">
        <v>28</v>
      </c>
      <c r="D174" s="36" t="s">
        <v>29</v>
      </c>
      <c r="E174" s="39">
        <v>0</v>
      </c>
      <c r="F174" s="39">
        <v>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40" t="s">
        <v>29</v>
      </c>
      <c r="M174" s="39">
        <v>0</v>
      </c>
      <c r="N174" s="39">
        <v>0</v>
      </c>
      <c r="O174" s="39">
        <v>0</v>
      </c>
      <c r="P174" s="39">
        <v>0</v>
      </c>
      <c r="Q174" s="39">
        <v>0</v>
      </c>
      <c r="R174" s="39">
        <v>0</v>
      </c>
      <c r="S174" s="39">
        <v>0</v>
      </c>
      <c r="T174" s="41">
        <f t="shared" si="54"/>
        <v>0</v>
      </c>
      <c r="U174" s="41">
        <f t="shared" si="54"/>
        <v>0</v>
      </c>
      <c r="V174" s="41">
        <f t="shared" si="54"/>
        <v>0</v>
      </c>
      <c r="W174" s="41">
        <f t="shared" si="53"/>
        <v>0</v>
      </c>
      <c r="X174" s="41">
        <f t="shared" si="53"/>
        <v>0</v>
      </c>
      <c r="Y174" s="41">
        <f t="shared" si="53"/>
        <v>0</v>
      </c>
      <c r="Z174" s="41">
        <f t="shared" si="53"/>
        <v>0</v>
      </c>
      <c r="AA174" s="35" t="s">
        <v>29</v>
      </c>
      <c r="AB174" s="1"/>
    </row>
    <row r="175" spans="1:28" ht="31.5" x14ac:dyDescent="0.25">
      <c r="A175" s="37" t="s">
        <v>317</v>
      </c>
      <c r="B175" s="38" t="s">
        <v>188</v>
      </c>
      <c r="C175" s="37" t="s">
        <v>28</v>
      </c>
      <c r="D175" s="36" t="s">
        <v>29</v>
      </c>
      <c r="E175" s="39">
        <v>0</v>
      </c>
      <c r="F175" s="39">
        <v>0</v>
      </c>
      <c r="G175" s="39">
        <v>0</v>
      </c>
      <c r="H175" s="39">
        <v>0</v>
      </c>
      <c r="I175" s="39">
        <v>0</v>
      </c>
      <c r="J175" s="39">
        <v>0</v>
      </c>
      <c r="K175" s="39">
        <v>0</v>
      </c>
      <c r="L175" s="40" t="s">
        <v>29</v>
      </c>
      <c r="M175" s="39">
        <v>0</v>
      </c>
      <c r="N175" s="39">
        <v>0</v>
      </c>
      <c r="O175" s="39">
        <v>0</v>
      </c>
      <c r="P175" s="39">
        <v>0</v>
      </c>
      <c r="Q175" s="39">
        <v>0</v>
      </c>
      <c r="R175" s="39">
        <v>0</v>
      </c>
      <c r="S175" s="39">
        <v>0</v>
      </c>
      <c r="T175" s="41">
        <f t="shared" si="54"/>
        <v>0</v>
      </c>
      <c r="U175" s="41">
        <f t="shared" si="54"/>
        <v>0</v>
      </c>
      <c r="V175" s="41">
        <f t="shared" si="54"/>
        <v>0</v>
      </c>
      <c r="W175" s="41">
        <f t="shared" si="53"/>
        <v>0</v>
      </c>
      <c r="X175" s="41">
        <f t="shared" si="53"/>
        <v>0</v>
      </c>
      <c r="Y175" s="41">
        <f t="shared" si="53"/>
        <v>0</v>
      </c>
      <c r="Z175" s="41">
        <f t="shared" si="53"/>
        <v>0</v>
      </c>
      <c r="AA175" s="35" t="s">
        <v>29</v>
      </c>
      <c r="AB175" s="1"/>
    </row>
    <row r="176" spans="1:28" ht="31.5" x14ac:dyDescent="0.25">
      <c r="A176" s="37" t="s">
        <v>318</v>
      </c>
      <c r="B176" s="38" t="s">
        <v>319</v>
      </c>
      <c r="C176" s="37" t="s">
        <v>28</v>
      </c>
      <c r="D176" s="36" t="s">
        <v>29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40" t="s">
        <v>29</v>
      </c>
      <c r="M176" s="39">
        <v>0</v>
      </c>
      <c r="N176" s="39">
        <v>0</v>
      </c>
      <c r="O176" s="39">
        <v>0</v>
      </c>
      <c r="P176" s="39">
        <v>0</v>
      </c>
      <c r="Q176" s="39">
        <v>0</v>
      </c>
      <c r="R176" s="39">
        <v>0</v>
      </c>
      <c r="S176" s="39">
        <v>0</v>
      </c>
      <c r="T176" s="41">
        <f t="shared" si="54"/>
        <v>0</v>
      </c>
      <c r="U176" s="41">
        <f t="shared" si="54"/>
        <v>0</v>
      </c>
      <c r="V176" s="41">
        <f t="shared" si="54"/>
        <v>0</v>
      </c>
      <c r="W176" s="41">
        <f t="shared" si="53"/>
        <v>0</v>
      </c>
      <c r="X176" s="41">
        <f t="shared" si="53"/>
        <v>0</v>
      </c>
      <c r="Y176" s="41">
        <f t="shared" si="53"/>
        <v>0</v>
      </c>
      <c r="Z176" s="41">
        <f t="shared" si="53"/>
        <v>0</v>
      </c>
      <c r="AA176" s="35" t="s">
        <v>29</v>
      </c>
      <c r="AB176" s="1"/>
    </row>
    <row r="177" spans="1:28" ht="31.5" x14ac:dyDescent="0.25">
      <c r="A177" s="37" t="s">
        <v>320</v>
      </c>
      <c r="B177" s="38" t="s">
        <v>321</v>
      </c>
      <c r="C177" s="37" t="s">
        <v>28</v>
      </c>
      <c r="D177" s="36" t="s">
        <v>29</v>
      </c>
      <c r="E177" s="39">
        <v>0</v>
      </c>
      <c r="F177" s="39">
        <v>0</v>
      </c>
      <c r="G177" s="39">
        <v>0</v>
      </c>
      <c r="H177" s="39">
        <v>0</v>
      </c>
      <c r="I177" s="39">
        <v>0</v>
      </c>
      <c r="J177" s="39">
        <v>0</v>
      </c>
      <c r="K177" s="39">
        <v>0</v>
      </c>
      <c r="L177" s="40" t="s">
        <v>29</v>
      </c>
      <c r="M177" s="39">
        <v>0</v>
      </c>
      <c r="N177" s="39">
        <v>0</v>
      </c>
      <c r="O177" s="39">
        <v>0</v>
      </c>
      <c r="P177" s="39">
        <v>0</v>
      </c>
      <c r="Q177" s="39">
        <v>0</v>
      </c>
      <c r="R177" s="39">
        <v>0</v>
      </c>
      <c r="S177" s="39">
        <v>0</v>
      </c>
      <c r="T177" s="41">
        <f t="shared" si="54"/>
        <v>0</v>
      </c>
      <c r="U177" s="41">
        <f t="shared" si="54"/>
        <v>0</v>
      </c>
      <c r="V177" s="41">
        <f t="shared" si="54"/>
        <v>0</v>
      </c>
      <c r="W177" s="41">
        <f t="shared" si="53"/>
        <v>0</v>
      </c>
      <c r="X177" s="41">
        <f t="shared" si="53"/>
        <v>0</v>
      </c>
      <c r="Y177" s="41">
        <f t="shared" si="53"/>
        <v>0</v>
      </c>
      <c r="Z177" s="41">
        <f t="shared" si="53"/>
        <v>0</v>
      </c>
      <c r="AA177" s="35" t="s">
        <v>29</v>
      </c>
      <c r="AB177" s="1"/>
    </row>
    <row r="178" spans="1:28" ht="31.5" x14ac:dyDescent="0.25">
      <c r="A178" s="37" t="s">
        <v>322</v>
      </c>
      <c r="B178" s="38" t="s">
        <v>323</v>
      </c>
      <c r="C178" s="37" t="s">
        <v>28</v>
      </c>
      <c r="D178" s="36" t="s">
        <v>29</v>
      </c>
      <c r="E178" s="39"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  <c r="K178" s="39">
        <v>0</v>
      </c>
      <c r="L178" s="40" t="s">
        <v>29</v>
      </c>
      <c r="M178" s="39">
        <v>0</v>
      </c>
      <c r="N178" s="39">
        <v>0</v>
      </c>
      <c r="O178" s="39">
        <v>0</v>
      </c>
      <c r="P178" s="39">
        <v>0</v>
      </c>
      <c r="Q178" s="39">
        <v>0</v>
      </c>
      <c r="R178" s="39">
        <v>0</v>
      </c>
      <c r="S178" s="39">
        <v>0</v>
      </c>
      <c r="T178" s="41">
        <f t="shared" si="54"/>
        <v>0</v>
      </c>
      <c r="U178" s="41">
        <f t="shared" si="54"/>
        <v>0</v>
      </c>
      <c r="V178" s="41">
        <f t="shared" si="54"/>
        <v>0</v>
      </c>
      <c r="W178" s="41">
        <f t="shared" si="53"/>
        <v>0</v>
      </c>
      <c r="X178" s="41">
        <f t="shared" si="53"/>
        <v>0</v>
      </c>
      <c r="Y178" s="41">
        <f t="shared" si="53"/>
        <v>0</v>
      </c>
      <c r="Z178" s="41">
        <f t="shared" si="53"/>
        <v>0</v>
      </c>
      <c r="AA178" s="35" t="s">
        <v>29</v>
      </c>
      <c r="AB178" s="1"/>
    </row>
    <row r="179" spans="1:28" ht="31.5" x14ac:dyDescent="0.25">
      <c r="A179" s="37" t="s">
        <v>324</v>
      </c>
      <c r="B179" s="38" t="s">
        <v>325</v>
      </c>
      <c r="C179" s="37" t="s">
        <v>28</v>
      </c>
      <c r="D179" s="36" t="s">
        <v>29</v>
      </c>
      <c r="E179" s="39">
        <v>0</v>
      </c>
      <c r="F179" s="39">
        <v>0</v>
      </c>
      <c r="G179" s="39">
        <v>0</v>
      </c>
      <c r="H179" s="39">
        <v>0</v>
      </c>
      <c r="I179" s="39">
        <v>0</v>
      </c>
      <c r="J179" s="39">
        <v>0</v>
      </c>
      <c r="K179" s="39">
        <v>0</v>
      </c>
      <c r="L179" s="40" t="s">
        <v>29</v>
      </c>
      <c r="M179" s="39">
        <v>0</v>
      </c>
      <c r="N179" s="39">
        <v>0</v>
      </c>
      <c r="O179" s="39">
        <v>0</v>
      </c>
      <c r="P179" s="39">
        <v>0</v>
      </c>
      <c r="Q179" s="39">
        <v>0</v>
      </c>
      <c r="R179" s="39">
        <v>0</v>
      </c>
      <c r="S179" s="39">
        <v>0</v>
      </c>
      <c r="T179" s="41">
        <f t="shared" si="54"/>
        <v>0</v>
      </c>
      <c r="U179" s="41">
        <f t="shared" si="54"/>
        <v>0</v>
      </c>
      <c r="V179" s="41">
        <f t="shared" si="54"/>
        <v>0</v>
      </c>
      <c r="W179" s="41">
        <f t="shared" si="53"/>
        <v>0</v>
      </c>
      <c r="X179" s="41">
        <f t="shared" si="53"/>
        <v>0</v>
      </c>
      <c r="Y179" s="41">
        <f t="shared" si="53"/>
        <v>0</v>
      </c>
      <c r="Z179" s="41">
        <f t="shared" si="53"/>
        <v>0</v>
      </c>
      <c r="AA179" s="35" t="s">
        <v>29</v>
      </c>
      <c r="AB179" s="1"/>
    </row>
    <row r="180" spans="1:28" ht="63" x14ac:dyDescent="0.25">
      <c r="A180" s="37" t="s">
        <v>326</v>
      </c>
      <c r="B180" s="38" t="s">
        <v>327</v>
      </c>
      <c r="C180" s="37" t="s">
        <v>28</v>
      </c>
      <c r="D180" s="36" t="s">
        <v>29</v>
      </c>
      <c r="E180" s="39">
        <v>0</v>
      </c>
      <c r="F180" s="39">
        <v>0</v>
      </c>
      <c r="G180" s="39">
        <v>0</v>
      </c>
      <c r="H180" s="39">
        <v>0</v>
      </c>
      <c r="I180" s="39">
        <v>0</v>
      </c>
      <c r="J180" s="39">
        <v>0</v>
      </c>
      <c r="K180" s="39">
        <v>0</v>
      </c>
      <c r="L180" s="40" t="s">
        <v>29</v>
      </c>
      <c r="M180" s="39">
        <v>0</v>
      </c>
      <c r="N180" s="39">
        <v>0</v>
      </c>
      <c r="O180" s="39">
        <v>0</v>
      </c>
      <c r="P180" s="39">
        <v>0</v>
      </c>
      <c r="Q180" s="39">
        <v>0</v>
      </c>
      <c r="R180" s="39">
        <v>0</v>
      </c>
      <c r="S180" s="39">
        <v>0</v>
      </c>
      <c r="T180" s="41">
        <f t="shared" si="54"/>
        <v>0</v>
      </c>
      <c r="U180" s="41">
        <f t="shared" si="54"/>
        <v>0</v>
      </c>
      <c r="V180" s="41">
        <f t="shared" si="54"/>
        <v>0</v>
      </c>
      <c r="W180" s="41">
        <f t="shared" si="53"/>
        <v>0</v>
      </c>
      <c r="X180" s="41">
        <f t="shared" si="53"/>
        <v>0</v>
      </c>
      <c r="Y180" s="41">
        <f t="shared" si="53"/>
        <v>0</v>
      </c>
      <c r="Z180" s="41">
        <f t="shared" si="53"/>
        <v>0</v>
      </c>
      <c r="AA180" s="35" t="s">
        <v>29</v>
      </c>
      <c r="AB180" s="1"/>
    </row>
    <row r="181" spans="1:28" ht="47.25" x14ac:dyDescent="0.25">
      <c r="A181" s="37" t="s">
        <v>328</v>
      </c>
      <c r="B181" s="38" t="s">
        <v>190</v>
      </c>
      <c r="C181" s="37" t="s">
        <v>28</v>
      </c>
      <c r="D181" s="36" t="s">
        <v>29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40" t="s">
        <v>29</v>
      </c>
      <c r="M181" s="39">
        <v>0</v>
      </c>
      <c r="N181" s="39">
        <v>0</v>
      </c>
      <c r="O181" s="39">
        <v>0</v>
      </c>
      <c r="P181" s="39">
        <v>0</v>
      </c>
      <c r="Q181" s="39">
        <v>0</v>
      </c>
      <c r="R181" s="39">
        <v>0</v>
      </c>
      <c r="S181" s="39">
        <v>0</v>
      </c>
      <c r="T181" s="41">
        <f t="shared" si="54"/>
        <v>0</v>
      </c>
      <c r="U181" s="41">
        <f t="shared" si="54"/>
        <v>0</v>
      </c>
      <c r="V181" s="41">
        <f t="shared" si="54"/>
        <v>0</v>
      </c>
      <c r="W181" s="41">
        <f t="shared" si="53"/>
        <v>0</v>
      </c>
      <c r="X181" s="41">
        <f t="shared" si="53"/>
        <v>0</v>
      </c>
      <c r="Y181" s="41">
        <f t="shared" si="53"/>
        <v>0</v>
      </c>
      <c r="Z181" s="41">
        <f t="shared" si="53"/>
        <v>0</v>
      </c>
      <c r="AA181" s="35" t="s">
        <v>29</v>
      </c>
      <c r="AB181" s="1"/>
    </row>
    <row r="182" spans="1:28" ht="47.25" x14ac:dyDescent="0.25">
      <c r="A182" s="37" t="s">
        <v>329</v>
      </c>
      <c r="B182" s="38" t="s">
        <v>330</v>
      </c>
      <c r="C182" s="37" t="s">
        <v>28</v>
      </c>
      <c r="D182" s="36" t="s">
        <v>29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40" t="s">
        <v>29</v>
      </c>
      <c r="M182" s="39">
        <v>0</v>
      </c>
      <c r="N182" s="39">
        <v>0</v>
      </c>
      <c r="O182" s="39">
        <v>0</v>
      </c>
      <c r="P182" s="39">
        <v>0</v>
      </c>
      <c r="Q182" s="39">
        <v>0</v>
      </c>
      <c r="R182" s="39">
        <v>0</v>
      </c>
      <c r="S182" s="39">
        <v>0</v>
      </c>
      <c r="T182" s="41">
        <f t="shared" si="54"/>
        <v>0</v>
      </c>
      <c r="U182" s="41">
        <f t="shared" si="54"/>
        <v>0</v>
      </c>
      <c r="V182" s="41">
        <f t="shared" si="54"/>
        <v>0</v>
      </c>
      <c r="W182" s="41">
        <f t="shared" si="53"/>
        <v>0</v>
      </c>
      <c r="X182" s="41">
        <f t="shared" si="53"/>
        <v>0</v>
      </c>
      <c r="Y182" s="41">
        <f t="shared" si="53"/>
        <v>0</v>
      </c>
      <c r="Z182" s="41">
        <f t="shared" si="53"/>
        <v>0</v>
      </c>
      <c r="AA182" s="35" t="s">
        <v>29</v>
      </c>
      <c r="AB182" s="1"/>
    </row>
    <row r="183" spans="1:28" ht="47.25" x14ac:dyDescent="0.25">
      <c r="A183" s="37" t="s">
        <v>331</v>
      </c>
      <c r="B183" s="38" t="s">
        <v>332</v>
      </c>
      <c r="C183" s="37" t="s">
        <v>28</v>
      </c>
      <c r="D183" s="36" t="s">
        <v>29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40" t="s">
        <v>29</v>
      </c>
      <c r="M183" s="39">
        <v>0</v>
      </c>
      <c r="N183" s="39">
        <v>0</v>
      </c>
      <c r="O183" s="39">
        <v>0</v>
      </c>
      <c r="P183" s="39">
        <v>0</v>
      </c>
      <c r="Q183" s="39">
        <v>0</v>
      </c>
      <c r="R183" s="39">
        <v>0</v>
      </c>
      <c r="S183" s="39">
        <v>0</v>
      </c>
      <c r="T183" s="41">
        <f t="shared" si="54"/>
        <v>0</v>
      </c>
      <c r="U183" s="41">
        <f t="shared" si="54"/>
        <v>0</v>
      </c>
      <c r="V183" s="41">
        <f t="shared" si="54"/>
        <v>0</v>
      </c>
      <c r="W183" s="41">
        <f t="shared" si="54"/>
        <v>0</v>
      </c>
      <c r="X183" s="41">
        <f t="shared" si="54"/>
        <v>0</v>
      </c>
      <c r="Y183" s="41">
        <f t="shared" si="54"/>
        <v>0</v>
      </c>
      <c r="Z183" s="41">
        <f t="shared" si="54"/>
        <v>0</v>
      </c>
      <c r="AA183" s="35" t="s">
        <v>29</v>
      </c>
      <c r="AB183" s="1"/>
    </row>
    <row r="184" spans="1:28" ht="31.5" x14ac:dyDescent="0.25">
      <c r="A184" s="37" t="s">
        <v>333</v>
      </c>
      <c r="B184" s="38" t="s">
        <v>334</v>
      </c>
      <c r="C184" s="37" t="s">
        <v>28</v>
      </c>
      <c r="D184" s="36" t="s">
        <v>29</v>
      </c>
      <c r="E184" s="39">
        <v>0</v>
      </c>
      <c r="F184" s="39">
        <v>0</v>
      </c>
      <c r="G184" s="39">
        <v>0</v>
      </c>
      <c r="H184" s="39">
        <v>0</v>
      </c>
      <c r="I184" s="39">
        <v>0</v>
      </c>
      <c r="J184" s="39">
        <v>0</v>
      </c>
      <c r="K184" s="39">
        <v>0</v>
      </c>
      <c r="L184" s="40" t="s">
        <v>29</v>
      </c>
      <c r="M184" s="39">
        <v>0</v>
      </c>
      <c r="N184" s="39">
        <v>0</v>
      </c>
      <c r="O184" s="39">
        <v>0</v>
      </c>
      <c r="P184" s="39">
        <v>0</v>
      </c>
      <c r="Q184" s="39">
        <v>0</v>
      </c>
      <c r="R184" s="39">
        <v>0</v>
      </c>
      <c r="S184" s="39">
        <v>0</v>
      </c>
      <c r="T184" s="41">
        <f t="shared" ref="T184:Z214" si="56">IF($E184="нд","нд",(M184)-(E184))</f>
        <v>0</v>
      </c>
      <c r="U184" s="41">
        <f t="shared" si="56"/>
        <v>0</v>
      </c>
      <c r="V184" s="41">
        <f t="shared" si="56"/>
        <v>0</v>
      </c>
      <c r="W184" s="41">
        <f t="shared" si="56"/>
        <v>0</v>
      </c>
      <c r="X184" s="41">
        <f t="shared" si="56"/>
        <v>0</v>
      </c>
      <c r="Y184" s="41">
        <f t="shared" si="56"/>
        <v>0</v>
      </c>
      <c r="Z184" s="41">
        <f t="shared" si="56"/>
        <v>0</v>
      </c>
      <c r="AA184" s="35" t="s">
        <v>29</v>
      </c>
      <c r="AB184" s="1"/>
    </row>
    <row r="185" spans="1:28" ht="31.5" x14ac:dyDescent="0.25">
      <c r="A185" s="37" t="s">
        <v>335</v>
      </c>
      <c r="B185" s="38" t="s">
        <v>336</v>
      </c>
      <c r="C185" s="37" t="s">
        <v>28</v>
      </c>
      <c r="D185" s="36" t="s">
        <v>29</v>
      </c>
      <c r="E185" s="39">
        <v>0</v>
      </c>
      <c r="F185" s="39">
        <v>0</v>
      </c>
      <c r="G185" s="39">
        <v>0</v>
      </c>
      <c r="H185" s="39">
        <v>0</v>
      </c>
      <c r="I185" s="39">
        <v>0</v>
      </c>
      <c r="J185" s="39">
        <v>0</v>
      </c>
      <c r="K185" s="39">
        <v>0</v>
      </c>
      <c r="L185" s="40" t="s">
        <v>29</v>
      </c>
      <c r="M185" s="39">
        <v>0</v>
      </c>
      <c r="N185" s="39">
        <v>0</v>
      </c>
      <c r="O185" s="39">
        <v>0</v>
      </c>
      <c r="P185" s="39">
        <v>0</v>
      </c>
      <c r="Q185" s="39">
        <v>0</v>
      </c>
      <c r="R185" s="39">
        <v>0</v>
      </c>
      <c r="S185" s="39">
        <v>0</v>
      </c>
      <c r="T185" s="41">
        <f t="shared" si="56"/>
        <v>0</v>
      </c>
      <c r="U185" s="41">
        <f t="shared" si="56"/>
        <v>0</v>
      </c>
      <c r="V185" s="41">
        <f t="shared" si="56"/>
        <v>0</v>
      </c>
      <c r="W185" s="41">
        <f t="shared" si="56"/>
        <v>0</v>
      </c>
      <c r="X185" s="41">
        <f t="shared" si="56"/>
        <v>0</v>
      </c>
      <c r="Y185" s="41">
        <f t="shared" si="56"/>
        <v>0</v>
      </c>
      <c r="Z185" s="41">
        <f t="shared" si="56"/>
        <v>0</v>
      </c>
      <c r="AA185" s="35" t="s">
        <v>29</v>
      </c>
      <c r="AB185" s="1"/>
    </row>
    <row r="186" spans="1:28" ht="31.5" x14ac:dyDescent="0.25">
      <c r="A186" s="37" t="s">
        <v>337</v>
      </c>
      <c r="B186" s="38" t="s">
        <v>338</v>
      </c>
      <c r="C186" s="37" t="s">
        <v>28</v>
      </c>
      <c r="D186" s="36" t="s">
        <v>29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40" t="s">
        <v>29</v>
      </c>
      <c r="M186" s="39">
        <v>0</v>
      </c>
      <c r="N186" s="39">
        <v>0</v>
      </c>
      <c r="O186" s="39">
        <v>0</v>
      </c>
      <c r="P186" s="39">
        <v>0</v>
      </c>
      <c r="Q186" s="39">
        <v>0</v>
      </c>
      <c r="R186" s="39">
        <v>0</v>
      </c>
      <c r="S186" s="39">
        <v>0</v>
      </c>
      <c r="T186" s="41">
        <f t="shared" si="56"/>
        <v>0</v>
      </c>
      <c r="U186" s="41">
        <f t="shared" si="56"/>
        <v>0</v>
      </c>
      <c r="V186" s="41">
        <f t="shared" si="56"/>
        <v>0</v>
      </c>
      <c r="W186" s="41">
        <f t="shared" si="56"/>
        <v>0</v>
      </c>
      <c r="X186" s="41">
        <f t="shared" si="56"/>
        <v>0</v>
      </c>
      <c r="Y186" s="41">
        <f t="shared" si="56"/>
        <v>0</v>
      </c>
      <c r="Z186" s="41">
        <f t="shared" si="56"/>
        <v>0</v>
      </c>
      <c r="AA186" s="35" t="s">
        <v>29</v>
      </c>
      <c r="AB186" s="1"/>
    </row>
    <row r="187" spans="1:28" ht="31.5" x14ac:dyDescent="0.25">
      <c r="A187" s="37" t="s">
        <v>339</v>
      </c>
      <c r="B187" s="38" t="s">
        <v>340</v>
      </c>
      <c r="C187" s="37" t="s">
        <v>28</v>
      </c>
      <c r="D187" s="36" t="s">
        <v>29</v>
      </c>
      <c r="E187" s="39">
        <v>0</v>
      </c>
      <c r="F187" s="39">
        <v>0</v>
      </c>
      <c r="G187" s="39">
        <v>0</v>
      </c>
      <c r="H187" s="39">
        <v>0</v>
      </c>
      <c r="I187" s="39">
        <v>0</v>
      </c>
      <c r="J187" s="39">
        <v>0</v>
      </c>
      <c r="K187" s="39">
        <v>0</v>
      </c>
      <c r="L187" s="40" t="s">
        <v>29</v>
      </c>
      <c r="M187" s="39">
        <v>0</v>
      </c>
      <c r="N187" s="39">
        <v>0</v>
      </c>
      <c r="O187" s="39">
        <v>0</v>
      </c>
      <c r="P187" s="39">
        <v>0</v>
      </c>
      <c r="Q187" s="39">
        <v>0</v>
      </c>
      <c r="R187" s="39">
        <v>0</v>
      </c>
      <c r="S187" s="39">
        <v>0</v>
      </c>
      <c r="T187" s="41">
        <f t="shared" si="56"/>
        <v>0</v>
      </c>
      <c r="U187" s="41">
        <f t="shared" si="56"/>
        <v>0</v>
      </c>
      <c r="V187" s="41">
        <f t="shared" si="56"/>
        <v>0</v>
      </c>
      <c r="W187" s="41">
        <f t="shared" si="56"/>
        <v>0</v>
      </c>
      <c r="X187" s="41">
        <f t="shared" si="56"/>
        <v>0</v>
      </c>
      <c r="Y187" s="41">
        <f t="shared" si="56"/>
        <v>0</v>
      </c>
      <c r="Z187" s="41">
        <f t="shared" si="56"/>
        <v>0</v>
      </c>
      <c r="AA187" s="35" t="s">
        <v>29</v>
      </c>
      <c r="AB187" s="1"/>
    </row>
    <row r="188" spans="1:28" ht="31.5" x14ac:dyDescent="0.25">
      <c r="A188" s="37" t="s">
        <v>341</v>
      </c>
      <c r="B188" s="38" t="s">
        <v>342</v>
      </c>
      <c r="C188" s="37" t="s">
        <v>28</v>
      </c>
      <c r="D188" s="36" t="s">
        <v>29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40" t="s">
        <v>29</v>
      </c>
      <c r="M188" s="39">
        <v>0</v>
      </c>
      <c r="N188" s="39">
        <v>0</v>
      </c>
      <c r="O188" s="39">
        <v>0</v>
      </c>
      <c r="P188" s="39">
        <v>0</v>
      </c>
      <c r="Q188" s="39">
        <v>0</v>
      </c>
      <c r="R188" s="39">
        <v>0</v>
      </c>
      <c r="S188" s="39">
        <v>0</v>
      </c>
      <c r="T188" s="41">
        <f t="shared" si="56"/>
        <v>0</v>
      </c>
      <c r="U188" s="41">
        <f t="shared" si="56"/>
        <v>0</v>
      </c>
      <c r="V188" s="41">
        <f t="shared" si="56"/>
        <v>0</v>
      </c>
      <c r="W188" s="41">
        <f t="shared" si="56"/>
        <v>0</v>
      </c>
      <c r="X188" s="41">
        <f t="shared" si="56"/>
        <v>0</v>
      </c>
      <c r="Y188" s="41">
        <f t="shared" si="56"/>
        <v>0</v>
      </c>
      <c r="Z188" s="41">
        <f t="shared" si="56"/>
        <v>0</v>
      </c>
      <c r="AA188" s="35" t="s">
        <v>29</v>
      </c>
      <c r="AB188" s="1"/>
    </row>
    <row r="189" spans="1:28" ht="31.5" x14ac:dyDescent="0.25">
      <c r="A189" s="37" t="s">
        <v>343</v>
      </c>
      <c r="B189" s="38" t="s">
        <v>344</v>
      </c>
      <c r="C189" s="37" t="s">
        <v>28</v>
      </c>
      <c r="D189" s="36" t="s">
        <v>29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40" t="s">
        <v>29</v>
      </c>
      <c r="M189" s="39">
        <v>0</v>
      </c>
      <c r="N189" s="39">
        <v>0</v>
      </c>
      <c r="O189" s="39">
        <v>0</v>
      </c>
      <c r="P189" s="39">
        <v>0</v>
      </c>
      <c r="Q189" s="39">
        <v>0</v>
      </c>
      <c r="R189" s="39">
        <v>0</v>
      </c>
      <c r="S189" s="39">
        <v>0</v>
      </c>
      <c r="T189" s="41">
        <f t="shared" si="56"/>
        <v>0</v>
      </c>
      <c r="U189" s="41">
        <f t="shared" si="56"/>
        <v>0</v>
      </c>
      <c r="V189" s="41">
        <f t="shared" si="56"/>
        <v>0</v>
      </c>
      <c r="W189" s="41">
        <f t="shared" si="56"/>
        <v>0</v>
      </c>
      <c r="X189" s="41">
        <f t="shared" si="56"/>
        <v>0</v>
      </c>
      <c r="Y189" s="41">
        <f t="shared" si="56"/>
        <v>0</v>
      </c>
      <c r="Z189" s="41">
        <f t="shared" si="56"/>
        <v>0</v>
      </c>
      <c r="AA189" s="35" t="s">
        <v>29</v>
      </c>
      <c r="AB189" s="1"/>
    </row>
    <row r="190" spans="1:28" ht="47.25" x14ac:dyDescent="0.25">
      <c r="A190" s="37" t="s">
        <v>345</v>
      </c>
      <c r="B190" s="38" t="s">
        <v>346</v>
      </c>
      <c r="C190" s="37" t="s">
        <v>28</v>
      </c>
      <c r="D190" s="36" t="s">
        <v>29</v>
      </c>
      <c r="E190" s="39">
        <v>0</v>
      </c>
      <c r="F190" s="39">
        <v>0</v>
      </c>
      <c r="G190" s="39">
        <v>0</v>
      </c>
      <c r="H190" s="39">
        <v>0</v>
      </c>
      <c r="I190" s="39">
        <v>0</v>
      </c>
      <c r="J190" s="39">
        <v>0</v>
      </c>
      <c r="K190" s="39">
        <v>0</v>
      </c>
      <c r="L190" s="40" t="s">
        <v>29</v>
      </c>
      <c r="M190" s="39">
        <v>0</v>
      </c>
      <c r="N190" s="39">
        <v>0</v>
      </c>
      <c r="O190" s="39">
        <v>0</v>
      </c>
      <c r="P190" s="39">
        <v>0</v>
      </c>
      <c r="Q190" s="39">
        <v>0</v>
      </c>
      <c r="R190" s="39">
        <v>0</v>
      </c>
      <c r="S190" s="39">
        <v>0</v>
      </c>
      <c r="T190" s="41">
        <f t="shared" si="56"/>
        <v>0</v>
      </c>
      <c r="U190" s="41">
        <f t="shared" si="56"/>
        <v>0</v>
      </c>
      <c r="V190" s="41">
        <f t="shared" si="56"/>
        <v>0</v>
      </c>
      <c r="W190" s="41">
        <f t="shared" si="56"/>
        <v>0</v>
      </c>
      <c r="X190" s="41">
        <f t="shared" si="56"/>
        <v>0</v>
      </c>
      <c r="Y190" s="41">
        <f t="shared" si="56"/>
        <v>0</v>
      </c>
      <c r="Z190" s="41">
        <f t="shared" si="56"/>
        <v>0</v>
      </c>
      <c r="AA190" s="35" t="s">
        <v>29</v>
      </c>
      <c r="AB190" s="1"/>
    </row>
    <row r="191" spans="1:28" ht="31.5" x14ac:dyDescent="0.25">
      <c r="A191" s="37" t="s">
        <v>347</v>
      </c>
      <c r="B191" s="38" t="s">
        <v>348</v>
      </c>
      <c r="C191" s="37" t="s">
        <v>28</v>
      </c>
      <c r="D191" s="36" t="s">
        <v>29</v>
      </c>
      <c r="E191" s="39">
        <v>0</v>
      </c>
      <c r="F191" s="39">
        <v>0</v>
      </c>
      <c r="G191" s="39">
        <v>0</v>
      </c>
      <c r="H191" s="39">
        <v>0</v>
      </c>
      <c r="I191" s="39">
        <v>0</v>
      </c>
      <c r="J191" s="39">
        <v>0</v>
      </c>
      <c r="K191" s="39">
        <v>0</v>
      </c>
      <c r="L191" s="40" t="s">
        <v>29</v>
      </c>
      <c r="M191" s="39">
        <v>0</v>
      </c>
      <c r="N191" s="39">
        <v>0</v>
      </c>
      <c r="O191" s="39">
        <v>0</v>
      </c>
      <c r="P191" s="39">
        <v>0</v>
      </c>
      <c r="Q191" s="39">
        <v>0</v>
      </c>
      <c r="R191" s="39">
        <v>0</v>
      </c>
      <c r="S191" s="39">
        <v>0</v>
      </c>
      <c r="T191" s="41">
        <f t="shared" si="56"/>
        <v>0</v>
      </c>
      <c r="U191" s="41">
        <f t="shared" si="56"/>
        <v>0</v>
      </c>
      <c r="V191" s="41">
        <f t="shared" si="56"/>
        <v>0</v>
      </c>
      <c r="W191" s="41">
        <f t="shared" si="56"/>
        <v>0</v>
      </c>
      <c r="X191" s="41">
        <f t="shared" si="56"/>
        <v>0</v>
      </c>
      <c r="Y191" s="41">
        <f t="shared" si="56"/>
        <v>0</v>
      </c>
      <c r="Z191" s="41">
        <f t="shared" si="56"/>
        <v>0</v>
      </c>
      <c r="AA191" s="35" t="s">
        <v>29</v>
      </c>
      <c r="AB191" s="1"/>
    </row>
    <row r="192" spans="1:28" ht="31.5" x14ac:dyDescent="0.25">
      <c r="A192" s="37" t="s">
        <v>349</v>
      </c>
      <c r="B192" s="38" t="s">
        <v>220</v>
      </c>
      <c r="C192" s="37" t="s">
        <v>28</v>
      </c>
      <c r="D192" s="36" t="s">
        <v>29</v>
      </c>
      <c r="E192" s="39">
        <v>0</v>
      </c>
      <c r="F192" s="39">
        <v>0</v>
      </c>
      <c r="G192" s="39">
        <v>0</v>
      </c>
      <c r="H192" s="39">
        <v>0</v>
      </c>
      <c r="I192" s="39">
        <v>0</v>
      </c>
      <c r="J192" s="39">
        <v>0</v>
      </c>
      <c r="K192" s="39">
        <v>0</v>
      </c>
      <c r="L192" s="40" t="s">
        <v>29</v>
      </c>
      <c r="M192" s="39">
        <v>0</v>
      </c>
      <c r="N192" s="39">
        <v>0</v>
      </c>
      <c r="O192" s="39">
        <v>0</v>
      </c>
      <c r="P192" s="39">
        <v>0</v>
      </c>
      <c r="Q192" s="39">
        <v>0</v>
      </c>
      <c r="R192" s="39">
        <v>0</v>
      </c>
      <c r="S192" s="39">
        <v>0</v>
      </c>
      <c r="T192" s="41">
        <f t="shared" si="56"/>
        <v>0</v>
      </c>
      <c r="U192" s="41">
        <f t="shared" si="56"/>
        <v>0</v>
      </c>
      <c r="V192" s="41">
        <f t="shared" si="56"/>
        <v>0</v>
      </c>
      <c r="W192" s="41">
        <f t="shared" si="56"/>
        <v>0</v>
      </c>
      <c r="X192" s="41">
        <f t="shared" si="56"/>
        <v>0</v>
      </c>
      <c r="Y192" s="41">
        <f t="shared" si="56"/>
        <v>0</v>
      </c>
      <c r="Z192" s="41">
        <f t="shared" si="56"/>
        <v>0</v>
      </c>
      <c r="AA192" s="35" t="s">
        <v>29</v>
      </c>
      <c r="AB192" s="1"/>
    </row>
    <row r="193" spans="1:28" ht="31.5" x14ac:dyDescent="0.25">
      <c r="A193" s="37" t="s">
        <v>350</v>
      </c>
      <c r="B193" s="38" t="s">
        <v>222</v>
      </c>
      <c r="C193" s="37" t="s">
        <v>28</v>
      </c>
      <c r="D193" s="36" t="s">
        <v>29</v>
      </c>
      <c r="E193" s="39">
        <f t="shared" ref="E193:K193" si="57">SUM(E194:E194)</f>
        <v>0</v>
      </c>
      <c r="F193" s="39">
        <f t="shared" si="57"/>
        <v>0</v>
      </c>
      <c r="G193" s="39">
        <f t="shared" si="57"/>
        <v>0</v>
      </c>
      <c r="H193" s="39">
        <f t="shared" si="57"/>
        <v>0</v>
      </c>
      <c r="I193" s="39">
        <f t="shared" si="57"/>
        <v>0</v>
      </c>
      <c r="J193" s="39">
        <f t="shared" si="57"/>
        <v>0</v>
      </c>
      <c r="K193" s="39">
        <f t="shared" si="57"/>
        <v>1611</v>
      </c>
      <c r="L193" s="40" t="s">
        <v>29</v>
      </c>
      <c r="M193" s="39">
        <f t="shared" ref="M193:S193" si="58">SUM(M194:M194)</f>
        <v>0</v>
      </c>
      <c r="N193" s="39">
        <f t="shared" si="58"/>
        <v>0</v>
      </c>
      <c r="O193" s="39">
        <f t="shared" si="58"/>
        <v>0</v>
      </c>
      <c r="P193" s="39">
        <f t="shared" si="58"/>
        <v>0</v>
      </c>
      <c r="Q193" s="39">
        <f t="shared" si="58"/>
        <v>0</v>
      </c>
      <c r="R193" s="39">
        <f t="shared" si="58"/>
        <v>0</v>
      </c>
      <c r="S193" s="39">
        <f t="shared" si="58"/>
        <v>1615</v>
      </c>
      <c r="T193" s="41">
        <f t="shared" si="56"/>
        <v>0</v>
      </c>
      <c r="U193" s="41">
        <f t="shared" si="56"/>
        <v>0</v>
      </c>
      <c r="V193" s="41">
        <f t="shared" si="56"/>
        <v>0</v>
      </c>
      <c r="W193" s="41">
        <f t="shared" si="56"/>
        <v>0</v>
      </c>
      <c r="X193" s="41">
        <f t="shared" si="56"/>
        <v>0</v>
      </c>
      <c r="Y193" s="41">
        <f t="shared" si="56"/>
        <v>0</v>
      </c>
      <c r="Z193" s="41">
        <f t="shared" si="56"/>
        <v>4</v>
      </c>
      <c r="AA193" s="35" t="s">
        <v>29</v>
      </c>
      <c r="AB193" s="1"/>
    </row>
    <row r="194" spans="1:28" ht="78.75" x14ac:dyDescent="0.25">
      <c r="A194" s="37" t="s">
        <v>350</v>
      </c>
      <c r="B194" s="38" t="s">
        <v>351</v>
      </c>
      <c r="C194" s="37" t="s">
        <v>352</v>
      </c>
      <c r="D194" s="36" t="s">
        <v>29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1611</v>
      </c>
      <c r="L194" s="40">
        <v>45657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1615</v>
      </c>
      <c r="T194" s="41">
        <f t="shared" si="56"/>
        <v>0</v>
      </c>
      <c r="U194" s="41">
        <f t="shared" si="56"/>
        <v>0</v>
      </c>
      <c r="V194" s="41">
        <f t="shared" si="56"/>
        <v>0</v>
      </c>
      <c r="W194" s="41">
        <f t="shared" si="56"/>
        <v>0</v>
      </c>
      <c r="X194" s="41">
        <f t="shared" si="56"/>
        <v>0</v>
      </c>
      <c r="Y194" s="41">
        <f t="shared" si="56"/>
        <v>0</v>
      </c>
      <c r="Z194" s="41">
        <f t="shared" si="56"/>
        <v>4</v>
      </c>
      <c r="AA194" s="42" t="s">
        <v>29</v>
      </c>
      <c r="AB194" s="1"/>
    </row>
    <row r="195" spans="1:28" ht="31.5" x14ac:dyDescent="0.25">
      <c r="A195" s="37" t="s">
        <v>353</v>
      </c>
      <c r="B195" s="38" t="s">
        <v>354</v>
      </c>
      <c r="C195" s="37" t="s">
        <v>28</v>
      </c>
      <c r="D195" s="36" t="s">
        <v>29</v>
      </c>
      <c r="E195" s="48">
        <v>0</v>
      </c>
      <c r="F195" s="48">
        <v>0</v>
      </c>
      <c r="G195" s="48">
        <v>0</v>
      </c>
      <c r="H195" s="48">
        <v>0</v>
      </c>
      <c r="I195" s="48">
        <v>0</v>
      </c>
      <c r="J195" s="48">
        <v>0</v>
      </c>
      <c r="K195" s="48">
        <v>0</v>
      </c>
      <c r="L195" s="40" t="s">
        <v>29</v>
      </c>
      <c r="M195" s="48">
        <v>0</v>
      </c>
      <c r="N195" s="48">
        <v>0</v>
      </c>
      <c r="O195" s="48">
        <v>0</v>
      </c>
      <c r="P195" s="48">
        <v>0</v>
      </c>
      <c r="Q195" s="48">
        <v>0</v>
      </c>
      <c r="R195" s="48">
        <v>0</v>
      </c>
      <c r="S195" s="48">
        <v>0</v>
      </c>
      <c r="T195" s="41">
        <f t="shared" si="56"/>
        <v>0</v>
      </c>
      <c r="U195" s="41">
        <f t="shared" si="56"/>
        <v>0</v>
      </c>
      <c r="V195" s="41">
        <f t="shared" si="56"/>
        <v>0</v>
      </c>
      <c r="W195" s="41">
        <f t="shared" si="56"/>
        <v>0</v>
      </c>
      <c r="X195" s="41">
        <f t="shared" si="56"/>
        <v>0</v>
      </c>
      <c r="Y195" s="41">
        <f t="shared" si="56"/>
        <v>0</v>
      </c>
      <c r="Z195" s="41">
        <f t="shared" si="56"/>
        <v>0</v>
      </c>
      <c r="AA195" s="35" t="s">
        <v>29</v>
      </c>
      <c r="AB195" s="1"/>
    </row>
    <row r="196" spans="1:28" x14ac:dyDescent="0.25">
      <c r="A196" s="49"/>
      <c r="B196" s="50" t="s">
        <v>355</v>
      </c>
      <c r="C196" s="49"/>
      <c r="D196" s="51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1"/>
    </row>
    <row r="197" spans="1:28" ht="31.5" x14ac:dyDescent="0.25">
      <c r="A197" s="49"/>
      <c r="B197" s="38" t="s">
        <v>356</v>
      </c>
      <c r="C197" s="49"/>
      <c r="D197" s="51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1"/>
    </row>
    <row r="198" spans="1:28" x14ac:dyDescent="0.25">
      <c r="A198" s="49">
        <v>1</v>
      </c>
      <c r="B198" s="38" t="s">
        <v>357</v>
      </c>
      <c r="C198" s="37"/>
      <c r="D198" s="51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1"/>
    </row>
    <row r="199" spans="1:28" x14ac:dyDescent="0.25">
      <c r="A199" s="49">
        <v>2</v>
      </c>
      <c r="B199" s="38" t="s">
        <v>358</v>
      </c>
      <c r="C199" s="37"/>
      <c r="D199" s="51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1"/>
    </row>
    <row r="200" spans="1:28" x14ac:dyDescent="0.25">
      <c r="A200" s="53" t="s">
        <v>359</v>
      </c>
      <c r="B200" s="54"/>
      <c r="C200" s="53"/>
      <c r="D200" s="51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6"/>
      <c r="AB200" s="1"/>
    </row>
    <row r="201" spans="1:28" ht="37.5" customHeight="1" x14ac:dyDescent="0.25">
      <c r="A201" s="57" t="s">
        <v>360</v>
      </c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  <c r="AB201" s="1"/>
    </row>
    <row r="202" spans="1:28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</sheetData>
  <autoFilter ref="A20:AA201"/>
  <mergeCells count="17">
    <mergeCell ref="A201:AA201"/>
    <mergeCell ref="A13:AA13"/>
    <mergeCell ref="A15:A18"/>
    <mergeCell ref="B15:B18"/>
    <mergeCell ref="C15:C18"/>
    <mergeCell ref="D15:D18"/>
    <mergeCell ref="E15:S16"/>
    <mergeCell ref="T15:Z17"/>
    <mergeCell ref="AA15:AA18"/>
    <mergeCell ref="E17:K17"/>
    <mergeCell ref="L17:S17"/>
    <mergeCell ref="A4:AA4"/>
    <mergeCell ref="A5:AA5"/>
    <mergeCell ref="A7:AA7"/>
    <mergeCell ref="A8:AA8"/>
    <mergeCell ref="A10:AA10"/>
    <mergeCell ref="A12:AA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</vt:lpstr>
      <vt:lpstr>'5Вв'!Область_печати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2025-03-20T12:21:32Z</dcterms:created>
  <dcterms:modified xsi:type="dcterms:W3CDTF">2025-03-20T12:22:45Z</dcterms:modified>
</cp:coreProperties>
</file>